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/>
  <mc:AlternateContent xmlns:mc="http://schemas.openxmlformats.org/markup-compatibility/2006">
    <mc:Choice Requires="x15">
      <x15ac:absPath xmlns:x15ac="http://schemas.microsoft.com/office/spreadsheetml/2010/11/ac" url="C:\Users\emontero\Desktop\AÑO 2022\TRASPARENCIA Y RRHH\ABRIL 2022\"/>
    </mc:Choice>
  </mc:AlternateContent>
  <xr:revisionPtr revIDLastSave="0" documentId="13_ncr:1_{67C8767B-1DA6-456D-B97C-CD2DC07387F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COMP. SERVICIO DE SEGURIDAD 0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1" l="1"/>
  <c r="I19" i="1"/>
  <c r="J19" i="1"/>
  <c r="K19" i="1"/>
  <c r="L19" i="1"/>
  <c r="L18" i="1"/>
  <c r="C19" i="1"/>
  <c r="K17" i="1" l="1"/>
  <c r="L17" i="1" s="1"/>
  <c r="K16" i="1" l="1"/>
  <c r="L16" i="1" s="1"/>
  <c r="K13" i="1" l="1"/>
  <c r="L13" i="1" s="1"/>
  <c r="K14" i="1"/>
  <c r="L14" i="1" s="1"/>
  <c r="K15" i="1"/>
  <c r="L15" i="1" s="1"/>
  <c r="D19" i="1" l="1"/>
  <c r="K12" i="1" l="1"/>
  <c r="H19" i="1"/>
  <c r="G19" i="1"/>
  <c r="L12" i="1" l="1"/>
</calcChain>
</file>

<file path=xl/sharedStrings.xml><?xml version="1.0" encoding="utf-8"?>
<sst xmlns="http://schemas.openxmlformats.org/spreadsheetml/2006/main" count="51" uniqueCount="34">
  <si>
    <t>Ingreso Bruto</t>
  </si>
  <si>
    <t xml:space="preserve">Subtotal </t>
  </si>
  <si>
    <t>Seguridad Social</t>
  </si>
  <si>
    <t>NO.</t>
  </si>
  <si>
    <t xml:space="preserve">Nombre y Apellido </t>
  </si>
  <si>
    <t xml:space="preserve">Funciones </t>
  </si>
  <si>
    <t>AFP (2.87)</t>
  </si>
  <si>
    <t>SFS ( 3.04)</t>
  </si>
  <si>
    <t>Impuesto Sobre Renta ISR</t>
  </si>
  <si>
    <t xml:space="preserve">Otros Descuentos </t>
  </si>
  <si>
    <t xml:space="preserve">Total de Descuentos </t>
  </si>
  <si>
    <t>Sueldo Neto</t>
  </si>
  <si>
    <t>BIBLIOTECA NACIONAL PEDRO HENRIQUEZ UREÑA</t>
  </si>
  <si>
    <t>Genero</t>
  </si>
  <si>
    <t>F</t>
  </si>
  <si>
    <t>M</t>
  </si>
  <si>
    <t>NOMINA COMPENSACIÓN POR SERVICIO DE SEGURIDAD</t>
  </si>
  <si>
    <t>DEPARTAMENTO DE SEGURIDAD MILITAR- BNPHU</t>
  </si>
  <si>
    <t>1</t>
  </si>
  <si>
    <t>MILITAR 027</t>
  </si>
  <si>
    <t>SEGURIDAD</t>
  </si>
  <si>
    <t>2</t>
  </si>
  <si>
    <t>MILITAR 031</t>
  </si>
  <si>
    <t>3</t>
  </si>
  <si>
    <t>MILITAR 698</t>
  </si>
  <si>
    <t>4</t>
  </si>
  <si>
    <t>MILITAR 699</t>
  </si>
  <si>
    <t>6</t>
  </si>
  <si>
    <t>ESTATUS</t>
  </si>
  <si>
    <t>PERSONAL DE VIGILANCIA</t>
  </si>
  <si>
    <t>MILITAR 110</t>
  </si>
  <si>
    <t>MILITAR 733</t>
  </si>
  <si>
    <t>5</t>
  </si>
  <si>
    <t>MILITAR 734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</si>
</sst>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color indexed="8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sz val="14"/>
      <color theme="1"/>
      <name val="Arial Black"/>
      <family val="2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44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/>
    <xf numFmtId="0" fontId="5" fillId="3" borderId="0" xfId="0" applyFont="1" applyFill="1"/>
    <xf numFmtId="0" fontId="6" fillId="3" borderId="0" xfId="0" applyFont="1" applyFill="1"/>
    <xf numFmtId="0" fontId="4" fillId="2" borderId="2" xfId="0" applyFont="1" applyFill="1" applyBorder="1" applyAlignment="1">
      <alignment horizontal="center" vertical="center"/>
    </xf>
    <xf numFmtId="43" fontId="8" fillId="3" borderId="0" xfId="2" applyFont="1" applyFill="1" applyBorder="1"/>
    <xf numFmtId="43" fontId="8" fillId="3" borderId="1" xfId="2" applyFont="1" applyFill="1" applyBorder="1"/>
    <xf numFmtId="0" fontId="3" fillId="0" borderId="5" xfId="0" applyFont="1" applyBorder="1" applyAlignment="1">
      <alignment horizontal="left"/>
    </xf>
    <xf numFmtId="0" fontId="4" fillId="2" borderId="6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/>
    <xf numFmtId="0" fontId="8" fillId="3" borderId="1" xfId="0" applyFont="1" applyFill="1" applyBorder="1" applyAlignment="1">
      <alignment horizontal="left"/>
    </xf>
    <xf numFmtId="43" fontId="8" fillId="3" borderId="1" xfId="1" applyFont="1" applyFill="1" applyBorder="1" applyAlignment="1">
      <alignment horizontal="left"/>
    </xf>
    <xf numFmtId="0" fontId="9" fillId="5" borderId="1" xfId="0" applyFont="1" applyFill="1" applyBorder="1" applyAlignment="1">
      <alignment horizontal="left"/>
    </xf>
    <xf numFmtId="43" fontId="9" fillId="5" borderId="1" xfId="1" applyFont="1" applyFill="1" applyBorder="1" applyAlignment="1">
      <alignment horizontal="left"/>
    </xf>
    <xf numFmtId="0" fontId="4" fillId="2" borderId="6" xfId="0" applyFont="1" applyFill="1" applyBorder="1" applyAlignment="1">
      <alignment horizontal="center" vertical="center"/>
    </xf>
    <xf numFmtId="0" fontId="9" fillId="6" borderId="0" xfId="0" applyFont="1" applyFill="1" applyBorder="1" applyAlignment="1">
      <alignment horizontal="left"/>
    </xf>
    <xf numFmtId="43" fontId="9" fillId="6" borderId="0" xfId="1" applyFont="1" applyFill="1" applyBorder="1" applyAlignment="1">
      <alignment horizontal="left"/>
    </xf>
    <xf numFmtId="0" fontId="0" fillId="6" borderId="0" xfId="0" applyFill="1"/>
    <xf numFmtId="0" fontId="0" fillId="0" borderId="9" xfId="0" applyBorder="1"/>
    <xf numFmtId="0" fontId="10" fillId="6" borderId="0" xfId="0" applyFont="1" applyFill="1" applyBorder="1" applyAlignment="1">
      <alignment horizontal="left"/>
    </xf>
    <xf numFmtId="0" fontId="8" fillId="3" borderId="1" xfId="0" applyFont="1" applyFill="1" applyBorder="1" applyAlignment="1">
      <alignment horizontal="center"/>
    </xf>
    <xf numFmtId="43" fontId="9" fillId="5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9" fillId="6" borderId="0" xfId="0" applyFont="1" applyFill="1" applyBorder="1" applyAlignment="1">
      <alignment horizontal="center"/>
    </xf>
    <xf numFmtId="0" fontId="0" fillId="0" borderId="8" xfId="0" applyBorder="1" applyAlignment="1">
      <alignment horizontal="center"/>
    </xf>
    <xf numFmtId="49" fontId="8" fillId="3" borderId="1" xfId="0" applyNumberFormat="1" applyFont="1" applyFill="1" applyBorder="1" applyAlignment="1">
      <alignment horizontal="center"/>
    </xf>
    <xf numFmtId="0" fontId="9" fillId="6" borderId="5" xfId="0" applyFont="1" applyFill="1" applyBorder="1" applyAlignment="1">
      <alignment horizontal="left"/>
    </xf>
    <xf numFmtId="0" fontId="4" fillId="2" borderId="7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49" fontId="8" fillId="3" borderId="8" xfId="0" applyNumberFormat="1" applyFont="1" applyFill="1" applyBorder="1" applyAlignment="1">
      <alignment horizontal="center"/>
    </xf>
    <xf numFmtId="0" fontId="8" fillId="3" borderId="8" xfId="0" applyFont="1" applyFill="1" applyBorder="1" applyAlignment="1">
      <alignment horizontal="left"/>
    </xf>
    <xf numFmtId="0" fontId="8" fillId="3" borderId="8" xfId="0" applyFont="1" applyFill="1" applyBorder="1" applyAlignment="1">
      <alignment horizontal="center"/>
    </xf>
    <xf numFmtId="43" fontId="8" fillId="3" borderId="8" xfId="1" applyFont="1" applyFill="1" applyBorder="1" applyAlignment="1">
      <alignment horizontal="left"/>
    </xf>
    <xf numFmtId="0" fontId="2" fillId="4" borderId="2" xfId="0" applyFont="1" applyFill="1" applyBorder="1"/>
    <xf numFmtId="0" fontId="2" fillId="4" borderId="7" xfId="0" applyFont="1" applyFill="1" applyBorder="1" applyAlignment="1">
      <alignment horizontal="center"/>
    </xf>
    <xf numFmtId="0" fontId="2" fillId="4" borderId="10" xfId="0" applyFont="1" applyFill="1" applyBorder="1" applyAlignment="1"/>
    <xf numFmtId="0" fontId="11" fillId="6" borderId="0" xfId="0" applyFont="1" applyFill="1" applyAlignment="1">
      <alignment horizontal="center"/>
    </xf>
    <xf numFmtId="17" fontId="11" fillId="6" borderId="0" xfId="0" applyNumberFormat="1" applyFont="1" applyFill="1" applyAlignment="1">
      <alignment horizont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11" xfId="0" applyFill="1" applyBorder="1" applyAlignment="1">
      <alignment horizontal="center"/>
    </xf>
    <xf numFmtId="43" fontId="8" fillId="3" borderId="11" xfId="1" applyFont="1" applyFill="1" applyBorder="1" applyAlignment="1">
      <alignment horizontal="left"/>
    </xf>
  </cellXfs>
  <cellStyles count="3">
    <cellStyle name="Millares" xfId="1" builtinId="3"/>
    <cellStyle name="Millares 2" xfId="2" xr:uid="{AE9E5AC0-FB3F-434A-8D55-D9A3D6321EE9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257174</xdr:colOff>
      <xdr:row>1</xdr:row>
      <xdr:rowOff>257175</xdr:rowOff>
    </xdr:from>
    <xdr:to>
      <xdr:col>1</xdr:col>
      <xdr:colOff>1857375</xdr:colOff>
      <xdr:row>6</xdr:row>
      <xdr:rowOff>190500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12E730B-E9B1-47FB-BF26-06603A3FFE7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4" y="542925"/>
          <a:ext cx="2247901" cy="10763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9</xdr:col>
      <xdr:colOff>1066800</xdr:colOff>
      <xdr:row>3</xdr:row>
      <xdr:rowOff>19050</xdr:rowOff>
    </xdr:from>
    <xdr:to>
      <xdr:col>11</xdr:col>
      <xdr:colOff>714375</xdr:colOff>
      <xdr:row>7</xdr:row>
      <xdr:rowOff>180975</xdr:rowOff>
    </xdr:to>
    <xdr:pic>
      <xdr:nvPicPr>
        <xdr:cNvPr id="5" name="Imagen 3" descr="image007">
          <a:extLst>
            <a:ext uri="{FF2B5EF4-FFF2-40B4-BE49-F238E27FC236}">
              <a16:creationId xmlns:a16="http://schemas.microsoft.com/office/drawing/2014/main" id="{EED3C800-CC6B-489D-9642-0E6EBB3065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35075" y="876300"/>
          <a:ext cx="189547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J20"/>
  <sheetViews>
    <sheetView tabSelected="1" workbookViewId="0">
      <pane ySplit="9" topLeftCell="A11" activePane="bottomLeft" state="frozen"/>
      <selection pane="bottomLeft" activeCell="F20" sqref="F20"/>
    </sheetView>
  </sheetViews>
  <sheetFormatPr baseColWidth="10" defaultColWidth="9.140625" defaultRowHeight="15" x14ac:dyDescent="0.25"/>
  <cols>
    <col min="1" max="1" width="9.7109375" bestFit="1" customWidth="1"/>
    <col min="2" max="2" width="53.140625" customWidth="1"/>
    <col min="3" max="3" width="40" customWidth="1"/>
    <col min="4" max="4" width="36.28515625" bestFit="1" customWidth="1"/>
    <col min="5" max="5" width="16.28515625" customWidth="1"/>
    <col min="6" max="6" width="14.28515625" bestFit="1" customWidth="1"/>
    <col min="7" max="7" width="15.5703125" customWidth="1"/>
    <col min="8" max="8" width="15.28515625" customWidth="1"/>
    <col min="9" max="9" width="14.42578125" customWidth="1"/>
    <col min="10" max="10" width="15" customWidth="1"/>
    <col min="11" max="11" width="16.85546875" bestFit="1" customWidth="1"/>
    <col min="12" max="12" width="12.7109375" bestFit="1" customWidth="1"/>
  </cols>
  <sheetData>
    <row r="1" spans="1:166" ht="22.5" x14ac:dyDescent="0.45">
      <c r="A1" s="38" t="s">
        <v>12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</row>
    <row r="2" spans="1:166" ht="22.5" x14ac:dyDescent="0.45">
      <c r="A2" s="38" t="s">
        <v>16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</row>
    <row r="3" spans="1:166" ht="22.5" x14ac:dyDescent="0.45">
      <c r="A3" s="39">
        <v>44652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</row>
    <row r="4" spans="1:166" x14ac:dyDescent="0.25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</row>
    <row r="5" spans="1:166" x14ac:dyDescent="0.25">
      <c r="A5" s="19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</row>
    <row r="6" spans="1:166" x14ac:dyDescent="0.25">
      <c r="A6" s="19"/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</row>
    <row r="7" spans="1:166" ht="15.75" thickBot="1" x14ac:dyDescent="0.3">
      <c r="A7" s="19"/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</row>
    <row r="8" spans="1:166" s="5" customFormat="1" ht="30" customHeight="1" thickBot="1" x14ac:dyDescent="0.3">
      <c r="A8" s="1"/>
      <c r="B8" s="9"/>
      <c r="C8" s="2"/>
      <c r="D8" s="2"/>
      <c r="E8" s="2"/>
      <c r="F8" s="3"/>
      <c r="G8" s="40" t="s">
        <v>2</v>
      </c>
      <c r="H8" s="41"/>
      <c r="I8" s="4"/>
      <c r="J8" s="4"/>
      <c r="K8" s="4"/>
      <c r="L8" s="4"/>
    </row>
    <row r="9" spans="1:166" s="8" customFormat="1" ht="30" customHeight="1" thickBot="1" x14ac:dyDescent="0.3">
      <c r="A9" s="16" t="s">
        <v>3</v>
      </c>
      <c r="B9" s="29" t="s">
        <v>4</v>
      </c>
      <c r="C9" s="6" t="s">
        <v>5</v>
      </c>
      <c r="D9" s="16" t="s">
        <v>28</v>
      </c>
      <c r="E9" s="16" t="s">
        <v>13</v>
      </c>
      <c r="F9" s="16" t="s">
        <v>0</v>
      </c>
      <c r="G9" s="6" t="s">
        <v>6</v>
      </c>
      <c r="H9" s="6" t="s">
        <v>7</v>
      </c>
      <c r="I9" s="30" t="s">
        <v>8</v>
      </c>
      <c r="J9" s="30" t="s">
        <v>9</v>
      </c>
      <c r="K9" s="30" t="s">
        <v>10</v>
      </c>
      <c r="L9" s="10" t="s">
        <v>11</v>
      </c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</row>
    <row r="10" spans="1:166" s="19" customFormat="1" ht="16.5" thickBot="1" x14ac:dyDescent="0.3">
      <c r="A10" s="21"/>
      <c r="B10" s="17"/>
      <c r="C10" s="28"/>
      <c r="D10" s="25"/>
      <c r="E10" s="17"/>
      <c r="F10" s="18"/>
      <c r="G10" s="18"/>
      <c r="H10" s="18"/>
      <c r="I10" s="18"/>
      <c r="J10" s="18"/>
      <c r="K10" s="18"/>
      <c r="L10" s="18"/>
    </row>
    <row r="11" spans="1:166" ht="15.75" thickBot="1" x14ac:dyDescent="0.3">
      <c r="A11" s="35" t="s">
        <v>17</v>
      </c>
      <c r="B11" s="11"/>
      <c r="C11" s="11"/>
      <c r="D11" s="36"/>
      <c r="E11" s="11"/>
      <c r="F11" s="11"/>
      <c r="G11" s="11"/>
      <c r="H11" s="11"/>
      <c r="I11" s="11"/>
      <c r="J11" s="11"/>
      <c r="K11" s="11"/>
      <c r="L11" s="37"/>
      <c r="M11" s="20"/>
    </row>
    <row r="12" spans="1:166" x14ac:dyDescent="0.25">
      <c r="A12" s="31" t="s">
        <v>18</v>
      </c>
      <c r="B12" s="32" t="s">
        <v>19</v>
      </c>
      <c r="C12" s="32" t="s">
        <v>20</v>
      </c>
      <c r="D12" s="33" t="s">
        <v>29</v>
      </c>
      <c r="E12" s="26" t="s">
        <v>14</v>
      </c>
      <c r="F12" s="34">
        <v>21000</v>
      </c>
      <c r="G12" s="34">
        <v>0</v>
      </c>
      <c r="H12" s="34">
        <v>0</v>
      </c>
      <c r="I12" s="34">
        <v>0</v>
      </c>
      <c r="J12" s="34">
        <v>0</v>
      </c>
      <c r="K12" s="34">
        <f>+G12+H12+I12+J12</f>
        <v>0</v>
      </c>
      <c r="L12" s="34">
        <f>+F12-K12</f>
        <v>21000</v>
      </c>
    </row>
    <row r="13" spans="1:166" x14ac:dyDescent="0.25">
      <c r="A13" s="27" t="s">
        <v>21</v>
      </c>
      <c r="B13" s="12" t="s">
        <v>22</v>
      </c>
      <c r="C13" s="12" t="s">
        <v>20</v>
      </c>
      <c r="D13" s="22" t="s">
        <v>29</v>
      </c>
      <c r="E13" s="26" t="s">
        <v>15</v>
      </c>
      <c r="F13" s="13">
        <v>15985</v>
      </c>
      <c r="G13" s="13"/>
      <c r="H13" s="13"/>
      <c r="I13" s="13"/>
      <c r="J13" s="13">
        <v>2046</v>
      </c>
      <c r="K13" s="13">
        <f t="shared" ref="K13:K15" si="0">+G13+H13+I13+J13</f>
        <v>2046</v>
      </c>
      <c r="L13" s="13">
        <f t="shared" ref="L13:L15" si="1">+F13-K13</f>
        <v>13939</v>
      </c>
    </row>
    <row r="14" spans="1:166" x14ac:dyDescent="0.25">
      <c r="A14" s="27" t="s">
        <v>23</v>
      </c>
      <c r="B14" s="12" t="s">
        <v>24</v>
      </c>
      <c r="C14" s="12" t="s">
        <v>20</v>
      </c>
      <c r="D14" s="22" t="s">
        <v>29</v>
      </c>
      <c r="E14" s="26" t="s">
        <v>15</v>
      </c>
      <c r="F14" s="13">
        <v>80000</v>
      </c>
      <c r="G14" s="13"/>
      <c r="H14" s="13"/>
      <c r="I14" s="13">
        <v>8582.8700000000008</v>
      </c>
      <c r="J14" s="13"/>
      <c r="K14" s="13">
        <f t="shared" si="0"/>
        <v>8582.8700000000008</v>
      </c>
      <c r="L14" s="13">
        <f t="shared" si="1"/>
        <v>71417.13</v>
      </c>
    </row>
    <row r="15" spans="1:166" x14ac:dyDescent="0.25">
      <c r="A15" s="27" t="s">
        <v>25</v>
      </c>
      <c r="B15" s="12" t="s">
        <v>26</v>
      </c>
      <c r="C15" s="12" t="s">
        <v>20</v>
      </c>
      <c r="D15" s="22" t="s">
        <v>29</v>
      </c>
      <c r="E15" s="26" t="s">
        <v>15</v>
      </c>
      <c r="F15" s="13">
        <v>25200</v>
      </c>
      <c r="G15" s="13"/>
      <c r="H15" s="13"/>
      <c r="I15" s="13"/>
      <c r="J15" s="13"/>
      <c r="K15" s="13">
        <f t="shared" si="0"/>
        <v>0</v>
      </c>
      <c r="L15" s="13">
        <f t="shared" si="1"/>
        <v>25200</v>
      </c>
    </row>
    <row r="16" spans="1:166" x14ac:dyDescent="0.25">
      <c r="A16" s="27" t="s">
        <v>32</v>
      </c>
      <c r="B16" s="12" t="s">
        <v>30</v>
      </c>
      <c r="C16" s="12" t="s">
        <v>20</v>
      </c>
      <c r="D16" s="22" t="s">
        <v>29</v>
      </c>
      <c r="E16" s="26" t="s">
        <v>14</v>
      </c>
      <c r="F16" s="13">
        <v>19943.830000000002</v>
      </c>
      <c r="G16" s="13"/>
      <c r="H16" s="13"/>
      <c r="I16" s="13"/>
      <c r="J16" s="13">
        <v>14827.78</v>
      </c>
      <c r="K16" s="13">
        <f>+J16</f>
        <v>14827.78</v>
      </c>
      <c r="L16" s="13">
        <f>+F16-K16</f>
        <v>5116.0500000000011</v>
      </c>
    </row>
    <row r="17" spans="1:12" x14ac:dyDescent="0.25">
      <c r="A17" s="27" t="s">
        <v>27</v>
      </c>
      <c r="B17" s="12" t="s">
        <v>31</v>
      </c>
      <c r="C17" s="12" t="s">
        <v>20</v>
      </c>
      <c r="D17" s="22" t="s">
        <v>29</v>
      </c>
      <c r="E17" s="26" t="s">
        <v>15</v>
      </c>
      <c r="F17" s="13">
        <v>18000</v>
      </c>
      <c r="G17" s="13"/>
      <c r="H17" s="13"/>
      <c r="I17" s="13"/>
      <c r="J17" s="13">
        <v>0</v>
      </c>
      <c r="K17" s="13">
        <f>+J17</f>
        <v>0</v>
      </c>
      <c r="L17" s="13">
        <f>+F17-K17</f>
        <v>18000</v>
      </c>
    </row>
    <row r="18" spans="1:12" x14ac:dyDescent="0.25">
      <c r="A18" s="24">
        <v>7</v>
      </c>
      <c r="B18" s="12" t="s">
        <v>33</v>
      </c>
      <c r="C18" s="12" t="s">
        <v>20</v>
      </c>
      <c r="D18" s="22" t="s">
        <v>29</v>
      </c>
      <c r="E18" s="42" t="s">
        <v>15</v>
      </c>
      <c r="F18" s="43">
        <v>18200</v>
      </c>
      <c r="L18" s="13">
        <f>+F18-K18</f>
        <v>18200</v>
      </c>
    </row>
    <row r="19" spans="1:12" x14ac:dyDescent="0.25">
      <c r="A19" s="14"/>
      <c r="B19" s="14" t="s">
        <v>1</v>
      </c>
      <c r="C19" s="14">
        <f>+COUNTA(C12:C18)</f>
        <v>7</v>
      </c>
      <c r="D19" s="23">
        <f>SUM(D12:D15)</f>
        <v>0</v>
      </c>
      <c r="E19" s="23"/>
      <c r="F19" s="15">
        <f>SUM(F12:F18)</f>
        <v>198328.83000000002</v>
      </c>
      <c r="G19" s="15">
        <f>SUM(G12:G15)</f>
        <v>0</v>
      </c>
      <c r="H19" s="15">
        <f>SUM(H12:H15)</f>
        <v>0</v>
      </c>
      <c r="I19" s="15">
        <f>SUM(I12:I18)</f>
        <v>8582.8700000000008</v>
      </c>
      <c r="J19" s="15">
        <f>SUM(J12:J18)</f>
        <v>16873.78</v>
      </c>
      <c r="K19" s="15">
        <f>SUM(K12:K18)</f>
        <v>25456.65</v>
      </c>
      <c r="L19" s="15">
        <f>SUM(L12:L18)</f>
        <v>172872.18</v>
      </c>
    </row>
    <row r="20" spans="1:12" x14ac:dyDescent="0.25">
      <c r="D20" s="24"/>
      <c r="E20" s="24"/>
    </row>
  </sheetData>
  <mergeCells count="4">
    <mergeCell ref="A1:L1"/>
    <mergeCell ref="A2:L2"/>
    <mergeCell ref="A3:L3"/>
    <mergeCell ref="G8:H8"/>
  </mergeCells>
  <phoneticPr fontId="12" type="noConversion"/>
  <pageMargins left="0.7" right="0.7" top="0.75" bottom="0.75" header="0.3" footer="0.3"/>
  <pageSetup paperSize="5"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COMP. SERVICIO DE SEGURIDAD 04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Enmanuel V. Montero</dc:creator>
  <cp:lastModifiedBy>Enmanuel V. Montero</cp:lastModifiedBy>
  <cp:lastPrinted>2022-04-22T14:47:35Z</cp:lastPrinted>
  <dcterms:created xsi:type="dcterms:W3CDTF">2015-06-05T18:19:34Z</dcterms:created>
  <dcterms:modified xsi:type="dcterms:W3CDTF">2022-04-22T14:48:30Z</dcterms:modified>
</cp:coreProperties>
</file>