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AGOSTO\"/>
    </mc:Choice>
  </mc:AlternateContent>
  <xr:revisionPtr revIDLastSave="0" documentId="13_ncr:1_{F0526030-ACAD-4DF3-8888-36F0D0261E45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2" l="1"/>
  <c r="C12" i="2"/>
  <c r="C18" i="2"/>
  <c r="C28" i="2"/>
  <c r="C38" i="2"/>
  <c r="C54" i="2"/>
  <c r="C64" i="2"/>
  <c r="C83" i="2"/>
  <c r="C80" i="2"/>
  <c r="C77" i="2"/>
  <c r="C76" i="2"/>
  <c r="C72" i="2"/>
  <c r="C69" i="2"/>
  <c r="C47" i="2"/>
  <c r="C11" i="2" l="1"/>
  <c r="C85" i="2" s="1"/>
  <c r="I54" i="2" l="1"/>
  <c r="H54" i="2" l="1"/>
  <c r="B11" i="2"/>
  <c r="D12" i="2"/>
  <c r="D11" i="2" s="1"/>
  <c r="O54" i="2"/>
  <c r="N38" i="2"/>
  <c r="O28" i="2"/>
  <c r="O18" i="2"/>
  <c r="O12" i="2"/>
  <c r="O64" i="2"/>
  <c r="B18" i="2"/>
  <c r="B54" i="2"/>
  <c r="B47" i="2"/>
  <c r="B38" i="2"/>
  <c r="B28" i="2"/>
  <c r="B12" i="2"/>
  <c r="O11" i="2" l="1"/>
  <c r="F18" i="2" l="1"/>
  <c r="N54" i="2" l="1"/>
  <c r="O38" i="2"/>
  <c r="N28" i="2"/>
  <c r="N18" i="2"/>
  <c r="N12" i="2"/>
  <c r="O85" i="2" l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H11" i="2" s="1"/>
  <c r="H85" i="2" s="1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I11" i="2" s="1"/>
  <c r="H12" i="2"/>
  <c r="G12" i="2"/>
  <c r="F12" i="2"/>
  <c r="E12" i="2"/>
  <c r="B83" i="2"/>
  <c r="B80" i="2"/>
  <c r="B77" i="2"/>
  <c r="B76" i="2"/>
  <c r="B72" i="2"/>
  <c r="B69" i="2"/>
  <c r="P54" i="2" l="1"/>
  <c r="D85" i="2"/>
  <c r="E11" i="2"/>
  <c r="E85" i="2" s="1"/>
  <c r="I85" i="2"/>
  <c r="F11" i="2"/>
  <c r="F85" i="2" s="1"/>
  <c r="K11" i="2"/>
  <c r="K85" i="2" s="1"/>
  <c r="J11" i="2"/>
  <c r="J85" i="2" s="1"/>
  <c r="G11" i="2"/>
  <c r="G85" i="2" s="1"/>
  <c r="B85" i="2"/>
  <c r="P72" i="2"/>
  <c r="P38" i="2"/>
  <c r="P28" i="2"/>
  <c r="P18" i="2"/>
  <c r="P12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<sst xmlns="http://schemas.openxmlformats.org/spreadsheetml/2006/main" count="105" uniqueCount="105">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</sst>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684440</xdr:colOff>
      <xdr:row>1</xdr:row>
      <xdr:rowOff>161926</xdr:rowOff>
    </xdr:from>
    <xdr:to>
      <xdr:col>15</xdr:col>
      <xdr:colOff>846365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7386" y="354694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zoomScale="84" zoomScaleNormal="84" workbookViewId="0">
      <selection activeCell="C72" sqref="C72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7.85546875" customWidth="1"/>
    <col min="4" max="4" width="14.85546875" customWidth="1"/>
    <col min="5" max="5" width="14.28515625" customWidth="1"/>
    <col min="6" max="6" width="14.7109375" customWidth="1"/>
    <col min="7" max="11" width="14.28515625" bestFit="1" customWidth="1"/>
    <col min="12" max="15" width="13.140625" customWidth="1"/>
    <col min="16" max="16" width="15.28515625" bestFit="1" customWidth="1"/>
  </cols>
  <sheetData>
    <row r="3" spans="1:17" ht="28.5" customHeight="1" x14ac:dyDescent="0.25">
      <c r="A3" s="31" t="s">
        <v>94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21" customHeight="1" x14ac:dyDescent="0.25">
      <c r="A4" s="31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8" x14ac:dyDescent="0.25">
      <c r="A5" s="35">
        <v>2024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customHeight="1" x14ac:dyDescent="0.25">
      <c r="A6" s="36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customHeight="1" x14ac:dyDescent="0.25">
      <c r="A7" s="27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9" spans="1:17" ht="25.5" customHeight="1" x14ac:dyDescent="0.25">
      <c r="A9" s="32" t="s">
        <v>66</v>
      </c>
      <c r="B9" s="33" t="s">
        <v>93</v>
      </c>
      <c r="C9" s="33" t="s">
        <v>92</v>
      </c>
      <c r="D9" s="28" t="s">
        <v>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7" s="15" customFormat="1" ht="34.5" customHeight="1" x14ac:dyDescent="0.25">
      <c r="A10" s="32"/>
      <c r="B10" s="34"/>
      <c r="C10" s="34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213118888</v>
      </c>
      <c r="D11" s="7">
        <f>+D12+D18+D28+D38+D47+D54+D64+D69+D72+D76+D80+D83</f>
        <v>8918929.879999999</v>
      </c>
      <c r="E11" s="7">
        <f t="shared" ref="E11:K11" si="0">+E12+E18+E28+E38+E47+E54+E64+E69+E72+E76+E80+E83</f>
        <v>10601300.220000001</v>
      </c>
      <c r="F11" s="7">
        <f t="shared" si="0"/>
        <v>13087345.639999999</v>
      </c>
      <c r="G11" s="7">
        <f t="shared" si="0"/>
        <v>11542807.970000003</v>
      </c>
      <c r="H11" s="7">
        <f>+H12+H18+H28+H38+H47+H54+H64+H69+H72+H76+H80+H83</f>
        <v>26891727.02</v>
      </c>
      <c r="I11" s="7">
        <f>+I12+I18+I28+I38+I47+I54+I64+I69+I72+I76+I80+I83</f>
        <v>21687744.549999997</v>
      </c>
      <c r="J11" s="7">
        <f t="shared" si="0"/>
        <v>12519387.550000001</v>
      </c>
      <c r="K11" s="7">
        <f t="shared" si="0"/>
        <v>14139635.83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" si="2"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119388878.66000001</v>
      </c>
      <c r="Q11" s="16"/>
    </row>
    <row r="12" spans="1:17" x14ac:dyDescent="0.25">
      <c r="A12" s="3" t="s">
        <v>1</v>
      </c>
      <c r="B12" s="8">
        <f>SUM(B13:B17)</f>
        <v>133218560</v>
      </c>
      <c r="C12" s="8">
        <f>SUM(C13:C17)</f>
        <v>133218560</v>
      </c>
      <c r="D12" s="8">
        <f>SUM(D13:D17)</f>
        <v>8439057.9199999999</v>
      </c>
      <c r="E12" s="8">
        <f t="shared" ref="E12:J12" si="3">SUM(E13:E17)</f>
        <v>8276791.9500000002</v>
      </c>
      <c r="F12" s="8">
        <f t="shared" si="3"/>
        <v>8299887.8100000005</v>
      </c>
      <c r="G12" s="8">
        <f t="shared" si="3"/>
        <v>8706340.5500000007</v>
      </c>
      <c r="H12" s="8">
        <f t="shared" si="3"/>
        <v>14967732.699999999</v>
      </c>
      <c r="I12" s="8">
        <f t="shared" si="3"/>
        <v>9534424.5899999999</v>
      </c>
      <c r="J12" s="8">
        <f t="shared" si="3"/>
        <v>8276819.8100000005</v>
      </c>
      <c r="K12" s="8">
        <f>SUM(K13:K17)</f>
        <v>8344407.0499999998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74845462.379999995</v>
      </c>
    </row>
    <row r="13" spans="1:17" x14ac:dyDescent="0.25">
      <c r="A13" s="4" t="s">
        <v>2</v>
      </c>
      <c r="B13" s="6">
        <v>94773560</v>
      </c>
      <c r="C13" s="6">
        <v>94278560</v>
      </c>
      <c r="D13" s="6">
        <v>7147367.04</v>
      </c>
      <c r="E13" s="6">
        <v>6963938.7800000003</v>
      </c>
      <c r="F13" s="6">
        <v>6977217.04</v>
      </c>
      <c r="G13" s="6">
        <v>7382902.7800000003</v>
      </c>
      <c r="H13" s="6">
        <v>6946217.04</v>
      </c>
      <c r="I13" s="6">
        <v>6962829.8700000001</v>
      </c>
      <c r="J13" s="6">
        <v>6957217.04</v>
      </c>
      <c r="K13" s="6">
        <v>7034967.04</v>
      </c>
      <c r="L13" s="6"/>
      <c r="M13" s="6"/>
      <c r="N13" s="6"/>
      <c r="O13" s="6"/>
      <c r="P13" s="6">
        <f>SUM(D13:O13)</f>
        <v>56372656.629999995</v>
      </c>
    </row>
    <row r="14" spans="1:17" x14ac:dyDescent="0.25">
      <c r="A14" s="4" t="s">
        <v>3</v>
      </c>
      <c r="B14" s="6">
        <v>25166000</v>
      </c>
      <c r="C14" s="6">
        <v>25661000</v>
      </c>
      <c r="D14" s="6">
        <v>259828.83</v>
      </c>
      <c r="E14" s="6">
        <v>259843.83</v>
      </c>
      <c r="F14" s="6">
        <v>259843.83</v>
      </c>
      <c r="G14" s="6">
        <v>259843.83</v>
      </c>
      <c r="H14" s="6">
        <v>6963444.1200000001</v>
      </c>
      <c r="I14" s="6">
        <v>1513523.18</v>
      </c>
      <c r="J14" s="6">
        <v>259843.83</v>
      </c>
      <c r="K14" s="6">
        <v>259843.83</v>
      </c>
      <c r="L14" s="6"/>
      <c r="M14" s="6"/>
      <c r="N14" s="6"/>
      <c r="O14" s="6"/>
      <c r="P14" s="6">
        <f t="shared" ref="P14:P75" si="5">SUM(D14:O14)</f>
        <v>10036015.280000001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13279000</v>
      </c>
      <c r="C17" s="6">
        <v>13279000</v>
      </c>
      <c r="D17" s="6">
        <v>1031862.05</v>
      </c>
      <c r="E17" s="6">
        <v>1053009.3400000001</v>
      </c>
      <c r="F17" s="6">
        <v>1062826.94</v>
      </c>
      <c r="G17" s="6">
        <v>1063593.94</v>
      </c>
      <c r="H17" s="6">
        <v>1058071.54</v>
      </c>
      <c r="I17" s="6">
        <v>1058071.54</v>
      </c>
      <c r="J17" s="6">
        <v>1059758.94</v>
      </c>
      <c r="K17" s="6">
        <v>1049596.18</v>
      </c>
      <c r="L17" s="6"/>
      <c r="M17" s="6"/>
      <c r="N17" s="6"/>
      <c r="O17" s="6"/>
      <c r="P17" s="6">
        <f t="shared" si="5"/>
        <v>8436790.4699999988</v>
      </c>
    </row>
    <row r="18" spans="1:16" x14ac:dyDescent="0.25">
      <c r="A18" s="3" t="s">
        <v>7</v>
      </c>
      <c r="B18" s="8">
        <f>SUM(B19:B27)</f>
        <v>38331100</v>
      </c>
      <c r="C18" s="8">
        <f>SUM(C19:C27)</f>
        <v>47029800</v>
      </c>
      <c r="D18" s="8">
        <f>SUM(D19:D27)</f>
        <v>479871.95999999996</v>
      </c>
      <c r="E18" s="8">
        <f t="shared" ref="E18:K18" si="6">SUM(E19:E27)</f>
        <v>2295778.2800000003</v>
      </c>
      <c r="F18" s="8">
        <f t="shared" si="6"/>
        <v>4195683.68</v>
      </c>
      <c r="G18" s="8">
        <f t="shared" si="6"/>
        <v>1282742.56</v>
      </c>
      <c r="H18" s="8">
        <f t="shared" si="6"/>
        <v>4361968.46</v>
      </c>
      <c r="I18" s="8">
        <f t="shared" si="6"/>
        <v>2529186.2799999998</v>
      </c>
      <c r="J18" s="8">
        <f t="shared" si="6"/>
        <v>4018975.3399999994</v>
      </c>
      <c r="K18" s="8">
        <f t="shared" si="6"/>
        <v>3849670.53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23013877.09</v>
      </c>
    </row>
    <row r="19" spans="1:16" x14ac:dyDescent="0.25">
      <c r="A19" s="4" t="s">
        <v>8</v>
      </c>
      <c r="B19" s="6">
        <v>27491000</v>
      </c>
      <c r="C19" s="6">
        <v>28175000</v>
      </c>
      <c r="D19" s="6">
        <v>430047.55</v>
      </c>
      <c r="E19" s="6">
        <v>2060445.35</v>
      </c>
      <c r="F19" s="6">
        <v>3957389.8</v>
      </c>
      <c r="G19" s="6">
        <v>440517.63</v>
      </c>
      <c r="H19" s="6">
        <v>3799692.8</v>
      </c>
      <c r="I19" s="6">
        <v>1930216.58</v>
      </c>
      <c r="J19" s="6">
        <v>2746865.55</v>
      </c>
      <c r="K19" s="6">
        <v>2425608.04</v>
      </c>
      <c r="L19" s="6"/>
      <c r="M19" s="6"/>
      <c r="N19" s="6"/>
      <c r="O19" s="6"/>
      <c r="P19" s="6">
        <f t="shared" si="5"/>
        <v>17790783.299999997</v>
      </c>
    </row>
    <row r="20" spans="1:16" x14ac:dyDescent="0.25">
      <c r="A20" s="4" t="s">
        <v>9</v>
      </c>
      <c r="B20" s="6">
        <v>310000</v>
      </c>
      <c r="C20" s="6">
        <v>588700</v>
      </c>
      <c r="D20" s="6"/>
      <c r="E20" s="6">
        <v>34283.26</v>
      </c>
      <c r="F20" s="6"/>
      <c r="G20" s="6"/>
      <c r="H20" s="6">
        <v>7080</v>
      </c>
      <c r="I20" s="6">
        <v>3560.01</v>
      </c>
      <c r="J20" s="6">
        <v>8614</v>
      </c>
      <c r="K20" s="6">
        <v>38964.9</v>
      </c>
      <c r="L20" s="6"/>
      <c r="M20" s="6"/>
      <c r="N20" s="6"/>
      <c r="O20" s="6"/>
      <c r="P20" s="6">
        <f t="shared" si="5"/>
        <v>92502.170000000013</v>
      </c>
    </row>
    <row r="21" spans="1:16" x14ac:dyDescent="0.25">
      <c r="A21" s="4" t="s">
        <v>10</v>
      </c>
      <c r="B21" s="6">
        <v>9000</v>
      </c>
      <c r="C21" s="6">
        <v>9000</v>
      </c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6000</v>
      </c>
      <c r="C22" s="6">
        <v>6000</v>
      </c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1756000</v>
      </c>
      <c r="C23" s="6">
        <v>2466000</v>
      </c>
      <c r="D23" s="6">
        <v>34034.74</v>
      </c>
      <c r="E23" s="6">
        <v>29500</v>
      </c>
      <c r="F23" s="6">
        <v>13293.88</v>
      </c>
      <c r="G23" s="6">
        <v>398493.38</v>
      </c>
      <c r="H23" s="6">
        <v>60366.66</v>
      </c>
      <c r="I23" s="6">
        <v>246768.02</v>
      </c>
      <c r="J23" s="6">
        <v>29951.360000000001</v>
      </c>
      <c r="K23" s="6">
        <v>516184.92</v>
      </c>
      <c r="L23" s="6"/>
      <c r="M23" s="6"/>
      <c r="N23" s="6"/>
      <c r="O23" s="6"/>
      <c r="P23" s="6">
        <f t="shared" si="5"/>
        <v>1328592.96</v>
      </c>
    </row>
    <row r="24" spans="1:16" x14ac:dyDescent="0.25">
      <c r="A24" s="4" t="s">
        <v>13</v>
      </c>
      <c r="B24" s="6">
        <v>250000</v>
      </c>
      <c r="C24" s="6">
        <v>250000</v>
      </c>
      <c r="D24" s="6"/>
      <c r="E24" s="6"/>
      <c r="F24" s="6"/>
      <c r="G24" s="6"/>
      <c r="H24" s="6"/>
      <c r="I24" s="6"/>
      <c r="J24" s="6"/>
      <c r="K24" s="6"/>
      <c r="L24" s="6"/>
      <c r="M24" s="6"/>
      <c r="P24" s="6">
        <f t="shared" si="5"/>
        <v>0</v>
      </c>
    </row>
    <row r="25" spans="1:16" x14ac:dyDescent="0.25">
      <c r="A25" s="4" t="s">
        <v>14</v>
      </c>
      <c r="B25" s="6">
        <v>6627500</v>
      </c>
      <c r="C25" s="6">
        <v>12511000</v>
      </c>
      <c r="D25" s="6">
        <v>15789.67</v>
      </c>
      <c r="E25" s="6">
        <v>171549.67</v>
      </c>
      <c r="F25" s="6"/>
      <c r="G25" s="6">
        <v>363731.55</v>
      </c>
      <c r="H25" s="6">
        <v>312169</v>
      </c>
      <c r="I25" s="6">
        <v>246811.67</v>
      </c>
      <c r="J25" s="6">
        <v>511814.09</v>
      </c>
      <c r="K25" s="6">
        <v>548700</v>
      </c>
      <c r="L25" s="6"/>
      <c r="M25" s="6"/>
      <c r="N25" s="6"/>
      <c r="O25" s="6"/>
      <c r="P25" s="6">
        <f t="shared" si="5"/>
        <v>2170565.6500000004</v>
      </c>
    </row>
    <row r="26" spans="1:16" x14ac:dyDescent="0.25">
      <c r="A26" s="4" t="s">
        <v>15</v>
      </c>
      <c r="B26" s="6">
        <v>1281600</v>
      </c>
      <c r="C26" s="6">
        <v>1672100</v>
      </c>
      <c r="D26" s="6"/>
      <c r="E26" s="6"/>
      <c r="F26" s="6">
        <v>80000</v>
      </c>
      <c r="G26" s="6">
        <v>80000</v>
      </c>
      <c r="H26" s="6">
        <v>182660</v>
      </c>
      <c r="I26" s="6">
        <v>80000</v>
      </c>
      <c r="J26" s="6">
        <v>335662.07</v>
      </c>
      <c r="K26" s="6"/>
      <c r="M26" s="6"/>
      <c r="N26" s="6"/>
      <c r="O26" s="6"/>
      <c r="P26" s="6">
        <f t="shared" si="5"/>
        <v>758322.07000000007</v>
      </c>
    </row>
    <row r="27" spans="1:16" x14ac:dyDescent="0.25">
      <c r="A27" s="4" t="s">
        <v>16</v>
      </c>
      <c r="B27" s="6">
        <v>600000</v>
      </c>
      <c r="C27" s="6">
        <v>1352000</v>
      </c>
      <c r="D27" s="6"/>
      <c r="E27" s="6"/>
      <c r="F27" s="6">
        <v>145000</v>
      </c>
      <c r="G27" s="6"/>
      <c r="H27" s="6"/>
      <c r="I27" s="6">
        <v>21830</v>
      </c>
      <c r="J27" s="6">
        <v>386068.27</v>
      </c>
      <c r="K27" s="6">
        <v>320212.67</v>
      </c>
      <c r="L27" s="6"/>
      <c r="M27" s="6"/>
      <c r="N27" s="6"/>
      <c r="O27" s="6"/>
      <c r="P27" s="6">
        <f t="shared" si="5"/>
        <v>873110.94</v>
      </c>
    </row>
    <row r="28" spans="1:16" x14ac:dyDescent="0.25">
      <c r="A28" s="3" t="s">
        <v>17</v>
      </c>
      <c r="B28" s="8">
        <f>SUM(B29:B37)</f>
        <v>21490828</v>
      </c>
      <c r="C28" s="8">
        <f>SUM(C29:C37)</f>
        <v>10048128</v>
      </c>
      <c r="D28" s="8">
        <f>SUM(D29:D37)</f>
        <v>0</v>
      </c>
      <c r="E28" s="8">
        <f t="shared" ref="E28:K28" si="9">SUM(E29:E37)</f>
        <v>28729.99</v>
      </c>
      <c r="F28" s="8">
        <f t="shared" si="9"/>
        <v>504417.12</v>
      </c>
      <c r="G28" s="8">
        <f t="shared" si="9"/>
        <v>1315605.22</v>
      </c>
      <c r="H28" s="8">
        <f t="shared" si="9"/>
        <v>756408.88</v>
      </c>
      <c r="I28" s="8">
        <f t="shared" si="9"/>
        <v>633687.70000000007</v>
      </c>
      <c r="J28" s="8">
        <f t="shared" si="9"/>
        <v>200377.22</v>
      </c>
      <c r="K28" s="8">
        <f t="shared" si="9"/>
        <v>1155526.18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4594752.3099999996</v>
      </c>
    </row>
    <row r="29" spans="1:16" x14ac:dyDescent="0.25">
      <c r="A29" s="4" t="s">
        <v>18</v>
      </c>
      <c r="B29" s="6">
        <v>1100000</v>
      </c>
      <c r="C29" s="6">
        <v>850000</v>
      </c>
      <c r="D29" s="6"/>
      <c r="E29" s="6">
        <v>28729.99</v>
      </c>
      <c r="F29" s="6">
        <v>242479.91</v>
      </c>
      <c r="G29" s="6"/>
      <c r="H29" s="6">
        <v>3355</v>
      </c>
      <c r="I29" s="6">
        <v>186107.2</v>
      </c>
      <c r="J29" s="6">
        <v>34535</v>
      </c>
      <c r="K29" s="6">
        <v>139087.87</v>
      </c>
      <c r="L29" s="6"/>
      <c r="M29" s="6"/>
      <c r="O29" s="6"/>
      <c r="P29" s="6">
        <f t="shared" si="5"/>
        <v>634294.97</v>
      </c>
    </row>
    <row r="30" spans="1:16" x14ac:dyDescent="0.25">
      <c r="A30" s="4" t="s">
        <v>19</v>
      </c>
      <c r="B30" s="6">
        <v>280000</v>
      </c>
      <c r="C30" s="6">
        <v>100000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 t="shared" si="5"/>
        <v>0</v>
      </c>
    </row>
    <row r="31" spans="1:16" x14ac:dyDescent="0.25">
      <c r="A31" s="4" t="s">
        <v>20</v>
      </c>
      <c r="B31" s="6">
        <v>3861500</v>
      </c>
      <c r="C31" s="6">
        <v>1091500</v>
      </c>
      <c r="D31" s="6"/>
      <c r="E31" s="6"/>
      <c r="F31" s="6">
        <v>99856.320000000007</v>
      </c>
      <c r="G31" s="6"/>
      <c r="H31" s="6">
        <v>50858</v>
      </c>
      <c r="I31" s="6"/>
      <c r="J31" s="6">
        <v>102040.5</v>
      </c>
      <c r="K31" s="6"/>
      <c r="L31" s="6"/>
      <c r="N31" s="6"/>
      <c r="O31" s="6"/>
      <c r="P31" s="6">
        <f t="shared" si="5"/>
        <v>252754.82</v>
      </c>
    </row>
    <row r="32" spans="1:16" x14ac:dyDescent="0.25">
      <c r="A32" s="4" t="s">
        <v>21</v>
      </c>
      <c r="B32" s="6">
        <v>100000</v>
      </c>
      <c r="C32" s="6">
        <v>100000</v>
      </c>
      <c r="D32" s="6"/>
      <c r="E32" s="6"/>
      <c r="F32" s="6">
        <v>21459.7</v>
      </c>
      <c r="G32" s="6"/>
      <c r="H32" s="6"/>
      <c r="I32" s="6"/>
      <c r="J32" s="6">
        <v>33298</v>
      </c>
      <c r="K32" s="6"/>
      <c r="L32" s="6"/>
      <c r="P32" s="6">
        <f t="shared" si="5"/>
        <v>54757.7</v>
      </c>
    </row>
    <row r="33" spans="1:16" x14ac:dyDescent="0.25">
      <c r="A33" s="4" t="s">
        <v>22</v>
      </c>
      <c r="B33" s="6">
        <v>50500</v>
      </c>
      <c r="C33" s="6">
        <v>50500</v>
      </c>
      <c r="D33" s="6"/>
      <c r="E33" s="6"/>
      <c r="F33" s="6"/>
      <c r="G33" s="6"/>
      <c r="H33" s="6">
        <v>32426.400000000001</v>
      </c>
      <c r="I33" s="6"/>
      <c r="J33" s="6"/>
      <c r="K33" s="6"/>
      <c r="L33" s="6"/>
      <c r="P33" s="6">
        <f t="shared" si="5"/>
        <v>32426.400000000001</v>
      </c>
    </row>
    <row r="34" spans="1:16" x14ac:dyDescent="0.25">
      <c r="A34" s="4" t="s">
        <v>23</v>
      </c>
      <c r="B34" s="6">
        <v>30000</v>
      </c>
      <c r="C34" s="6">
        <v>30000</v>
      </c>
      <c r="D34" s="6"/>
      <c r="E34" s="6"/>
      <c r="F34" s="6"/>
      <c r="G34" s="6"/>
      <c r="H34" s="6"/>
      <c r="I34" s="6">
        <v>17857.53</v>
      </c>
      <c r="J34" s="6"/>
      <c r="K34" s="6">
        <v>3969.53</v>
      </c>
      <c r="N34" s="6"/>
      <c r="P34" s="6">
        <f t="shared" si="5"/>
        <v>21827.059999999998</v>
      </c>
    </row>
    <row r="35" spans="1:16" x14ac:dyDescent="0.25">
      <c r="A35" s="4" t="s">
        <v>24</v>
      </c>
      <c r="B35" s="6">
        <v>5020000</v>
      </c>
      <c r="C35" s="6">
        <v>4519000</v>
      </c>
      <c r="D35" s="6"/>
      <c r="E35" s="6"/>
      <c r="F35" s="6">
        <v>1480.9</v>
      </c>
      <c r="G35" s="6">
        <v>1216000</v>
      </c>
      <c r="H35" s="6">
        <v>348000</v>
      </c>
      <c r="I35" s="6">
        <v>367416.3</v>
      </c>
      <c r="J35" s="6"/>
      <c r="K35" s="6">
        <v>450101.54</v>
      </c>
      <c r="L35" s="6"/>
      <c r="M35" s="6"/>
      <c r="N35" s="6"/>
      <c r="O35" s="6"/>
      <c r="P35" s="6">
        <f t="shared" si="5"/>
        <v>2382998.7399999998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11048828</v>
      </c>
      <c r="C37" s="6">
        <v>3307128</v>
      </c>
      <c r="D37" s="6"/>
      <c r="E37" s="6"/>
      <c r="F37" s="6">
        <v>139140.29</v>
      </c>
      <c r="G37" s="6">
        <v>99605.22</v>
      </c>
      <c r="H37" s="6">
        <v>321769.48</v>
      </c>
      <c r="I37" s="6">
        <v>62306.67</v>
      </c>
      <c r="J37" s="6">
        <v>30503.72</v>
      </c>
      <c r="K37" s="6">
        <v>562367.24</v>
      </c>
      <c r="L37" s="6"/>
      <c r="M37" s="6"/>
      <c r="N37" s="6"/>
      <c r="O37" s="6"/>
      <c r="P37" s="6">
        <f t="shared" si="5"/>
        <v>1215692.6200000001</v>
      </c>
    </row>
    <row r="38" spans="1:16" x14ac:dyDescent="0.25">
      <c r="A38" s="3" t="s">
        <v>27</v>
      </c>
      <c r="B38" s="8">
        <f>SUM(B39:B46)</f>
        <v>1799800</v>
      </c>
      <c r="C38" s="8">
        <f>SUM(C39:C46)</f>
        <v>1799800</v>
      </c>
      <c r="D38" s="8">
        <f>SUM(D39:D46)</f>
        <v>0</v>
      </c>
      <c r="E38" s="8">
        <f t="shared" ref="E38:O38" si="12">SUM(E39:E46)</f>
        <v>0</v>
      </c>
      <c r="F38" s="8">
        <f t="shared" si="12"/>
        <v>87357.03</v>
      </c>
      <c r="G38" s="8">
        <f t="shared" si="12"/>
        <v>238119.64</v>
      </c>
      <c r="H38" s="8">
        <f t="shared" si="12"/>
        <v>1030000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1355476.67</v>
      </c>
    </row>
    <row r="39" spans="1:16" x14ac:dyDescent="0.25">
      <c r="A39" s="4" t="s">
        <v>28</v>
      </c>
      <c r="B39" s="6">
        <v>1399900</v>
      </c>
      <c r="C39" s="6">
        <v>1399900</v>
      </c>
      <c r="D39" s="6"/>
      <c r="E39" s="6"/>
      <c r="F39" s="6"/>
      <c r="G39" s="6"/>
      <c r="H39" s="6">
        <v>1030000</v>
      </c>
      <c r="I39" s="6"/>
      <c r="J39" s="6"/>
      <c r="K39" s="6"/>
      <c r="P39" s="6">
        <f t="shared" si="5"/>
        <v>1030000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399900</v>
      </c>
      <c r="C45" s="6">
        <v>399900</v>
      </c>
      <c r="D45" s="6"/>
      <c r="E45" s="6"/>
      <c r="F45" s="6">
        <v>87357.03</v>
      </c>
      <c r="G45" s="6">
        <v>238119.64</v>
      </c>
      <c r="H45" s="6"/>
      <c r="I45" s="6"/>
      <c r="J45" s="6"/>
      <c r="K45" s="6"/>
      <c r="N45" s="6"/>
      <c r="P45" s="6">
        <f t="shared" si="5"/>
        <v>325476.67000000004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3277600</v>
      </c>
      <c r="C54" s="8">
        <f>SUM(C55:C63)</f>
        <v>2720600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>SUM(H55:H63)</f>
        <v>27611.29</v>
      </c>
      <c r="I54" s="8">
        <f>SUM(I55:I63)</f>
        <v>230843.02</v>
      </c>
      <c r="J54" s="8">
        <f t="shared" si="16"/>
        <v>23215.18</v>
      </c>
      <c r="K54" s="8">
        <f t="shared" si="16"/>
        <v>790032.07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>SUM(O55:O63)</f>
        <v>0</v>
      </c>
      <c r="P54" s="8">
        <f>SUM(P55:P63)</f>
        <v>1071701.56</v>
      </c>
    </row>
    <row r="55" spans="1:16" x14ac:dyDescent="0.25">
      <c r="A55" s="4" t="s">
        <v>44</v>
      </c>
      <c r="B55" s="6">
        <v>3260000</v>
      </c>
      <c r="C55" s="6">
        <v>2260000</v>
      </c>
      <c r="D55" s="6"/>
      <c r="E55" s="6"/>
      <c r="F55" s="6"/>
      <c r="G55" s="6"/>
      <c r="H55" s="6">
        <v>27611.29</v>
      </c>
      <c r="I55" s="6">
        <v>196580</v>
      </c>
      <c r="J55" s="6">
        <v>8142</v>
      </c>
      <c r="K55" s="6">
        <v>790032.07</v>
      </c>
      <c r="L55" s="6"/>
      <c r="M55" s="6"/>
      <c r="N55" s="6"/>
      <c r="O55" s="6"/>
      <c r="P55" s="6">
        <f t="shared" si="5"/>
        <v>1022365.36</v>
      </c>
    </row>
    <row r="56" spans="1:16" x14ac:dyDescent="0.25">
      <c r="A56" s="4" t="s">
        <v>45</v>
      </c>
      <c r="B56" s="6">
        <v>10000</v>
      </c>
      <c r="C56" s="6">
        <v>10000</v>
      </c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5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</v>
      </c>
      <c r="C58" s="6">
        <v>144000</v>
      </c>
      <c r="D58" s="6"/>
      <c r="E58" s="6"/>
      <c r="F58" s="6"/>
      <c r="G58" s="6"/>
      <c r="H58" s="6"/>
      <c r="I58" s="6"/>
      <c r="J58" s="6">
        <v>15073.18</v>
      </c>
      <c r="K58" s="6"/>
      <c r="M58" s="6"/>
      <c r="P58" s="6">
        <f t="shared" si="5"/>
        <v>15073.18</v>
      </c>
    </row>
    <row r="59" spans="1:16" x14ac:dyDescent="0.25">
      <c r="A59" s="4" t="s">
        <v>48</v>
      </c>
      <c r="B59" s="6">
        <v>5000</v>
      </c>
      <c r="C59" s="6">
        <v>305000</v>
      </c>
      <c r="D59" s="6"/>
      <c r="E59" s="6"/>
      <c r="F59" s="6"/>
      <c r="G59" s="6"/>
      <c r="H59" s="6"/>
      <c r="I59" s="6">
        <v>34263.019999999997</v>
      </c>
      <c r="J59" s="6"/>
      <c r="K59" s="6"/>
      <c r="M59" s="6"/>
      <c r="O59" s="6"/>
      <c r="P59" s="6">
        <f t="shared" si="5"/>
        <v>34263.019999999997</v>
      </c>
    </row>
    <row r="60" spans="1:16" x14ac:dyDescent="0.25">
      <c r="A60" s="4" t="s">
        <v>49</v>
      </c>
      <c r="B60" s="6">
        <v>1500</v>
      </c>
      <c r="C60" s="6">
        <v>1500</v>
      </c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>
        <v>100</v>
      </c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f>SUM(B65:B68)</f>
        <v>1000</v>
      </c>
      <c r="C64" s="8">
        <f>SUM(C65:C68)</f>
        <v>18302000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5748005.6900000004</v>
      </c>
      <c r="I64" s="8">
        <f t="shared" si="17"/>
        <v>8759602.9600000009</v>
      </c>
      <c r="J64" s="8">
        <f t="shared" si="17"/>
        <v>0</v>
      </c>
      <c r="K64" s="8">
        <f t="shared" si="17"/>
        <v>0</v>
      </c>
      <c r="O64" s="16">
        <f>SUM(O65:O68)</f>
        <v>0</v>
      </c>
      <c r="P64" s="10">
        <f>SUM(P65:P68)</f>
        <v>14507608.650000002</v>
      </c>
    </row>
    <row r="65" spans="1:16" x14ac:dyDescent="0.25">
      <c r="A65" s="4" t="s">
        <v>54</v>
      </c>
      <c r="B65" s="6">
        <v>1000</v>
      </c>
      <c r="C65" s="6">
        <v>18302000</v>
      </c>
      <c r="D65" s="6"/>
      <c r="E65" s="6"/>
      <c r="F65" s="6"/>
      <c r="G65" s="6"/>
      <c r="H65" s="6">
        <v>5748005.6900000004</v>
      </c>
      <c r="I65" s="6">
        <v>8759602.9600000009</v>
      </c>
      <c r="J65" s="6"/>
      <c r="K65" s="6"/>
      <c r="O65" s="6"/>
      <c r="P65" s="9">
        <f t="shared" si="5"/>
        <v>14507608.650000002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198118888</v>
      </c>
      <c r="C85" s="12">
        <f>+C11</f>
        <v>213118888</v>
      </c>
      <c r="D85" s="12">
        <f>+D11</f>
        <v>8918929.879999999</v>
      </c>
      <c r="E85" s="12">
        <f t="shared" ref="E85:O85" si="28">+E11</f>
        <v>10601300.220000001</v>
      </c>
      <c r="F85" s="12">
        <f t="shared" si="28"/>
        <v>13087345.639999999</v>
      </c>
      <c r="G85" s="12">
        <f t="shared" si="28"/>
        <v>11542807.970000003</v>
      </c>
      <c r="H85" s="12">
        <f>+H11</f>
        <v>26891727.02</v>
      </c>
      <c r="I85" s="12">
        <f t="shared" si="28"/>
        <v>21687744.549999997</v>
      </c>
      <c r="J85" s="12">
        <f t="shared" si="28"/>
        <v>12519387.550000001</v>
      </c>
      <c r="K85" s="12">
        <f t="shared" si="28"/>
        <v>14139635.83</v>
      </c>
      <c r="L85" s="12">
        <f t="shared" si="28"/>
        <v>0</v>
      </c>
      <c r="M85" s="12">
        <f t="shared" si="28"/>
        <v>0</v>
      </c>
      <c r="N85" s="12">
        <f t="shared" si="28"/>
        <v>0</v>
      </c>
      <c r="O85" s="12">
        <f t="shared" si="28"/>
        <v>0</v>
      </c>
      <c r="P85" s="12">
        <f t="shared" ref="P85" si="29">+P11</f>
        <v>119388878.66000001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3" t="s">
        <v>96</v>
      </c>
      <c r="F88" s="23"/>
      <c r="G88" s="23"/>
      <c r="H88" s="6"/>
      <c r="I88" s="6"/>
      <c r="J88" s="24"/>
      <c r="K88" s="24"/>
      <c r="L88" s="23" t="s">
        <v>97</v>
      </c>
      <c r="M88" s="23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3"/>
      <c r="C92" s="23"/>
      <c r="D92" s="23"/>
      <c r="E92" s="23" t="s">
        <v>103</v>
      </c>
      <c r="F92" s="23"/>
      <c r="G92" s="23"/>
      <c r="H92" s="6"/>
      <c r="I92" s="6"/>
      <c r="J92" s="25"/>
      <c r="K92" s="25"/>
      <c r="L92" s="26" t="s">
        <v>98</v>
      </c>
      <c r="M92" s="26"/>
      <c r="N92" s="6"/>
    </row>
    <row r="93" spans="1:16" ht="15" customHeight="1" x14ac:dyDescent="0.25">
      <c r="A93" s="18" t="s">
        <v>101</v>
      </c>
      <c r="B93" s="6"/>
      <c r="C93" s="6"/>
      <c r="D93" s="6"/>
      <c r="E93" s="20" t="s">
        <v>104</v>
      </c>
      <c r="F93" s="20"/>
      <c r="G93" s="20"/>
      <c r="H93" s="6"/>
      <c r="I93" s="6"/>
      <c r="J93" s="21"/>
      <c r="K93" s="21"/>
      <c r="L93" s="22" t="s">
        <v>99</v>
      </c>
      <c r="M93" s="22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2024-09-02T13:27:55Z</cp:lastPrinted>
  <dcterms:created xsi:type="dcterms:W3CDTF">2021-07-29T18:58:50Z</dcterms:created>
  <dcterms:modified xsi:type="dcterms:W3CDTF">2024-09-02T14:07:32Z</dcterms:modified>
</cp:coreProperties>
</file>