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-JUANA\2023\INFORMACIONES PARA LA OAI\MAYO 2023\"/>
    </mc:Choice>
  </mc:AlternateContent>
  <xr:revisionPtr revIDLastSave="0" documentId="13_ncr:1_{244B4F98-6DFB-4A6F-A2BB-1BDB65D13128}" xr6:coauthVersionLast="47" xr6:coauthVersionMax="47" xr10:uidLastSave="{00000000-0000-0000-0000-000000000000}"/>
  <bookViews>
    <workbookView xWindow="-120" yWindow="-120" windowWidth="29040" windowHeight="15840" xr2:uid="{784E5D24-0E0A-4A1C-AEDB-8C414D77F257}"/>
  </bookViews>
  <sheets>
    <sheet name="P2 Presupuesto Aprobado-Ejec " sheetId="2" r:id="rId1"/>
  </sheets>
  <definedNames>
    <definedName name="_xlnm.Print_Area" localSheetId="0">'P2 Presupuesto Aprobado-Ejec '!$A$2:$P$94</definedName>
    <definedName name="_xlnm.Print_Titles" localSheetId="0">'P2 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2" l="1"/>
  <c r="B18" i="2"/>
  <c r="B54" i="2"/>
  <c r="B47" i="2"/>
  <c r="B38" i="2"/>
  <c r="B28" i="2"/>
  <c r="B12" i="2"/>
  <c r="C18" i="2" l="1"/>
  <c r="C28" i="2"/>
  <c r="F18" i="2" l="1"/>
  <c r="N54" i="2" l="1"/>
  <c r="O54" i="2"/>
  <c r="N38" i="2"/>
  <c r="O38" i="2"/>
  <c r="N28" i="2"/>
  <c r="O28" i="2"/>
  <c r="N18" i="2"/>
  <c r="O18" i="2"/>
  <c r="N12" i="2"/>
  <c r="O12" i="2"/>
  <c r="O11" i="2" l="1"/>
  <c r="O85" i="2" s="1"/>
  <c r="N11" i="2"/>
  <c r="N85" i="2" s="1"/>
  <c r="L54" i="2"/>
  <c r="M54" i="2"/>
  <c r="M38" i="2"/>
  <c r="M28" i="2"/>
  <c r="M18" i="2"/>
  <c r="M12" i="2"/>
  <c r="M11" i="2" l="1"/>
  <c r="M85" i="2" s="1"/>
  <c r="L28" i="2"/>
  <c r="L18" i="2"/>
  <c r="L12" i="2"/>
  <c r="L38" i="2"/>
  <c r="L11" i="2" l="1"/>
  <c r="L85" i="2" s="1"/>
  <c r="P13" i="2" l="1"/>
  <c r="P83" i="2"/>
  <c r="P80" i="2"/>
  <c r="P76" i="2"/>
  <c r="P75" i="2"/>
  <c r="P74" i="2"/>
  <c r="P73" i="2"/>
  <c r="P71" i="2"/>
  <c r="P70" i="2"/>
  <c r="P69" i="2"/>
  <c r="P68" i="2"/>
  <c r="P67" i="2"/>
  <c r="P66" i="2"/>
  <c r="P65" i="2"/>
  <c r="P64" i="2" s="1"/>
  <c r="P63" i="2"/>
  <c r="P62" i="2"/>
  <c r="P61" i="2"/>
  <c r="P60" i="2"/>
  <c r="P59" i="2"/>
  <c r="P58" i="2"/>
  <c r="P57" i="2"/>
  <c r="P56" i="2"/>
  <c r="P55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7" i="2"/>
  <c r="P36" i="2"/>
  <c r="P35" i="2"/>
  <c r="P34" i="2"/>
  <c r="P33" i="2"/>
  <c r="P32" i="2"/>
  <c r="P31" i="2"/>
  <c r="P30" i="2"/>
  <c r="P29" i="2"/>
  <c r="P27" i="2"/>
  <c r="P26" i="2"/>
  <c r="P25" i="2"/>
  <c r="P24" i="2"/>
  <c r="P23" i="2"/>
  <c r="P22" i="2"/>
  <c r="P21" i="2"/>
  <c r="P20" i="2"/>
  <c r="P19" i="2"/>
  <c r="P17" i="2"/>
  <c r="P16" i="2"/>
  <c r="P15" i="2"/>
  <c r="P14" i="2"/>
  <c r="K83" i="2"/>
  <c r="J83" i="2"/>
  <c r="I83" i="2"/>
  <c r="H83" i="2"/>
  <c r="G83" i="2"/>
  <c r="F83" i="2"/>
  <c r="E83" i="2"/>
  <c r="D83" i="2"/>
  <c r="K80" i="2"/>
  <c r="J80" i="2"/>
  <c r="I80" i="2"/>
  <c r="H80" i="2"/>
  <c r="G80" i="2"/>
  <c r="F80" i="2"/>
  <c r="E80" i="2"/>
  <c r="D80" i="2"/>
  <c r="K76" i="2"/>
  <c r="J76" i="2"/>
  <c r="I76" i="2"/>
  <c r="H76" i="2"/>
  <c r="G76" i="2"/>
  <c r="F76" i="2"/>
  <c r="E76" i="2"/>
  <c r="D76" i="2"/>
  <c r="K72" i="2"/>
  <c r="J72" i="2"/>
  <c r="I72" i="2"/>
  <c r="H72" i="2"/>
  <c r="G72" i="2"/>
  <c r="F72" i="2"/>
  <c r="E72" i="2"/>
  <c r="D72" i="2"/>
  <c r="K69" i="2"/>
  <c r="J69" i="2"/>
  <c r="I69" i="2"/>
  <c r="H69" i="2"/>
  <c r="G69" i="2"/>
  <c r="F69" i="2"/>
  <c r="E69" i="2"/>
  <c r="D69" i="2"/>
  <c r="K64" i="2"/>
  <c r="J64" i="2"/>
  <c r="I64" i="2"/>
  <c r="H64" i="2"/>
  <c r="G64" i="2"/>
  <c r="F64" i="2"/>
  <c r="E64" i="2"/>
  <c r="D64" i="2"/>
  <c r="K54" i="2"/>
  <c r="J54" i="2"/>
  <c r="I54" i="2"/>
  <c r="H54" i="2"/>
  <c r="G54" i="2"/>
  <c r="F54" i="2"/>
  <c r="E54" i="2"/>
  <c r="D54" i="2"/>
  <c r="K47" i="2"/>
  <c r="J47" i="2"/>
  <c r="I47" i="2"/>
  <c r="H47" i="2"/>
  <c r="G47" i="2"/>
  <c r="F47" i="2"/>
  <c r="E47" i="2"/>
  <c r="D47" i="2"/>
  <c r="K38" i="2"/>
  <c r="J38" i="2"/>
  <c r="I38" i="2"/>
  <c r="H38" i="2"/>
  <c r="G38" i="2"/>
  <c r="F38" i="2"/>
  <c r="E38" i="2"/>
  <c r="D38" i="2"/>
  <c r="K28" i="2"/>
  <c r="J28" i="2"/>
  <c r="I28" i="2"/>
  <c r="H28" i="2"/>
  <c r="G28" i="2"/>
  <c r="F28" i="2"/>
  <c r="E28" i="2"/>
  <c r="D28" i="2"/>
  <c r="K18" i="2"/>
  <c r="J18" i="2"/>
  <c r="I18" i="2"/>
  <c r="H18" i="2"/>
  <c r="G18" i="2"/>
  <c r="E18" i="2"/>
  <c r="D18" i="2"/>
  <c r="K12" i="2"/>
  <c r="J12" i="2"/>
  <c r="I12" i="2"/>
  <c r="H12" i="2"/>
  <c r="G12" i="2"/>
  <c r="F12" i="2"/>
  <c r="E12" i="2"/>
  <c r="D12" i="2"/>
  <c r="C83" i="2"/>
  <c r="B83" i="2"/>
  <c r="C80" i="2"/>
  <c r="B80" i="2"/>
  <c r="C77" i="2"/>
  <c r="B77" i="2"/>
  <c r="C76" i="2"/>
  <c r="B76" i="2"/>
  <c r="C72" i="2"/>
  <c r="B72" i="2"/>
  <c r="C69" i="2"/>
  <c r="B69" i="2"/>
  <c r="C64" i="2"/>
  <c r="B64" i="2"/>
  <c r="C54" i="2"/>
  <c r="C47" i="2"/>
  <c r="C38" i="2"/>
  <c r="C12" i="2"/>
  <c r="D11" i="2" l="1"/>
  <c r="D85" i="2" s="1"/>
  <c r="E11" i="2"/>
  <c r="E85" i="2" s="1"/>
  <c r="I11" i="2"/>
  <c r="I85" i="2" s="1"/>
  <c r="F11" i="2"/>
  <c r="F85" i="2" s="1"/>
  <c r="C11" i="2"/>
  <c r="C85" i="2" s="1"/>
  <c r="K11" i="2"/>
  <c r="K85" i="2" s="1"/>
  <c r="J11" i="2"/>
  <c r="J85" i="2" s="1"/>
  <c r="H11" i="2"/>
  <c r="H85" i="2" s="1"/>
  <c r="G11" i="2"/>
  <c r="G85" i="2" s="1"/>
  <c r="B85" i="2"/>
  <c r="P72" i="2"/>
  <c r="P38" i="2"/>
  <c r="P28" i="2"/>
  <c r="P18" i="2"/>
  <c r="P12" i="2"/>
  <c r="P54" i="2"/>
  <c r="P11" i="2" l="1"/>
  <c r="P85" i="2" l="1"/>
</calcChain>
</file>

<file path=xl/sharedStrings.xml><?xml version="1.0" encoding="utf-8"?>
<sst xmlns="http://schemas.openxmlformats.org/spreadsheetml/2006/main" count="105" uniqueCount="105">
  <si>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</si>
  <si>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</si>
  <si>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</si>
  <si>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</si>
  <si>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</si>
  <si>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</si>
  <si>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</si>
  <si>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</si>
  <si>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</si>
  <si>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</si>
  <si>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</si>
  <si>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</si>
  <si>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</si>
  <si>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</si>
  <si>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</si>
  <si>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</si>
  <si>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</si>
  <si>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</si>
  <si>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</si>
  <si>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</si>
  <si>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</si>
  <si>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</si>
  <si>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</si>
  <si>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</si>
  <si>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</si>
  <si>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</si>
  <si>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</si>
  <si>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</si>
  <si>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</si>
  <si>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</si>
  <si>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</si>
  <si>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</si>
  <si>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</si>
  <si>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</si>
  <si>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</si>
  <si>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</si>
  <si>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</si>
  <si>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</si>
  <si>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</si>
  <si>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</si>
  <si>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</si>
  <si>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</si>
  <si>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</si>
  <si>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</si>
  <si>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</si>
  <si>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</si>
  <si>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</si>
  <si>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</si>
  <si>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</si>
  <si>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</si>
  <si>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</si>
  <si>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</si>
  <si>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</si>
  <si>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</si>
  <si>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</si>
  <si>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</si>
  <si>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</si>
  <si>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</si>
  <si>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</si>
  <si>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</si>
  <si>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</si>
  <si>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</si>
  <si>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</si>
  <si>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</si>
  <si>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</si>
  <si>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</si>
  <si>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</si>
  <si>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</si>
  <si>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</si>
  <si>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</si>
  <si>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</si>
  <si>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</si>
  <si>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</si>
  <si>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</si>
  <si>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</si>
  <si>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</si>
  <si>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</si>
  <si>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</si>
  <si>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</si>
  <si>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</si>
  <si>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</si>
  <si>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</si>
  <si>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</si>
  <si>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</si>
  <si>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</si>
  <si>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</si>
  <si>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</si>
  <si>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</si>
  <si>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</si>
  <si>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</si>
  <si>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</si>
  <si>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</si>
  <si>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</si>
  <si>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</si>
  <si>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CULTURA</t>
  </si>
  <si>
    <t>BIBLIOTECA NACIONAL PEDRO HENRÍQUEZ UREÑA</t>
  </si>
  <si>
    <t xml:space="preserve"> Revisado por:      </t>
  </si>
  <si>
    <t>Aprobado por:</t>
  </si>
  <si>
    <t xml:space="preserve">Juana Heredia Martínez                                                                                                                         </t>
  </si>
  <si>
    <t xml:space="preserve">Edwin Rafael Tejeda Ciprián  </t>
  </si>
  <si>
    <t>Rafael Peralta Romero</t>
  </si>
  <si>
    <t>Director General</t>
  </si>
  <si>
    <t xml:space="preserve">                      Enc. Adm. y Financiero                      </t>
  </si>
  <si>
    <t xml:space="preserve">Preparado por:                                                                                                                                                           </t>
  </si>
  <si>
    <t xml:space="preserve">Enc. Div. de Contabilidad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</si>
</sst>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sz val="8"/>
      <color theme="3" tint="-0.499984740745262"/>
      <name val="Arial"/>
      <family val="2"/>
    </font>
    <font>
      <sz val="11"/>
      <color theme="3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2" borderId="2" xfId="1" applyFont="1" applyFill="1" applyBorder="1"/>
    <xf numFmtId="43" fontId="0" fillId="0" borderId="0" xfId="1" applyFont="1" applyAlignment="1">
      <alignment horizontal="right"/>
    </xf>
    <xf numFmtId="43" fontId="3" fillId="0" borderId="0" xfId="1" applyFont="1" applyAlignment="1">
      <alignment horizontal="right"/>
    </xf>
    <xf numFmtId="43" fontId="3" fillId="0" borderId="1" xfId="1" applyFont="1" applyBorder="1" applyAlignment="1">
      <alignment horizontal="right"/>
    </xf>
    <xf numFmtId="43" fontId="2" fillId="2" borderId="2" xfId="1" applyFont="1" applyFill="1" applyBorder="1"/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2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wrapText="1"/>
    </xf>
    <xf numFmtId="43" fontId="2" fillId="2" borderId="4" xfId="1" applyFont="1" applyFill="1" applyBorder="1" applyAlignment="1">
      <alignment horizontal="center" wrapText="1"/>
    </xf>
    <xf numFmtId="0" fontId="5" fillId="0" borderId="0" xfId="2" applyFont="1" applyAlignment="1">
      <alignment horizontal="center" vertical="center"/>
    </xf>
    <xf numFmtId="0" fontId="7" fillId="0" borderId="5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43" fontId="0" fillId="0" borderId="0" xfId="1" applyFont="1" applyAlignment="1">
      <alignment horizontal="center"/>
    </xf>
    <xf numFmtId="43" fontId="10" fillId="0" borderId="0" xfId="1" applyFont="1" applyAlignment="1">
      <alignment horizontal="center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43" fontId="0" fillId="0" borderId="0" xfId="1" applyFont="1" applyAlignment="1">
      <alignment horizontal="center" vertical="center"/>
    </xf>
    <xf numFmtId="43" fontId="11" fillId="0" borderId="0" xfId="1" applyFont="1" applyAlignment="1">
      <alignment horizontal="center"/>
    </xf>
    <xf numFmtId="43" fontId="12" fillId="0" borderId="0" xfId="1" applyFont="1" applyAlignment="1">
      <alignment horizontal="center"/>
    </xf>
    <xf numFmtId="43" fontId="9" fillId="0" borderId="0" xfId="1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AFE88604-D7C2-4901-B8CF-600A837533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133350</xdr:rowOff>
    </xdr:from>
    <xdr:to>
      <xdr:col>0</xdr:col>
      <xdr:colOff>1247775</xdr:colOff>
      <xdr:row>5</xdr:row>
      <xdr:rowOff>104141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E996AC-C92D-4D99-9B40-7FC1B8A7FF1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2385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14</xdr:col>
      <xdr:colOff>752475</xdr:colOff>
      <xdr:row>1</xdr:row>
      <xdr:rowOff>161925</xdr:rowOff>
    </xdr:from>
    <xdr:to>
      <xdr:col>15</xdr:col>
      <xdr:colOff>914400</xdr:colOff>
      <xdr:row>7</xdr:row>
      <xdr:rowOff>38301</xdr:rowOff>
    </xdr:to>
    <xdr:pic>
      <xdr:nvPicPr>
        <xdr:cNvPr id="5" name="Imagen 3" descr="image007">
          <a:extLst>
            <a:ext uri="{FF2B5EF4-FFF2-40B4-BE49-F238E27FC236}">
              <a16:creationId xmlns:a16="http://schemas.microsoft.com/office/drawing/2014/main" id="{85E73579-F07E-460B-B5AE-94B61CE14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64300" y="352425"/>
          <a:ext cx="923925" cy="1324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A3:P93"/>
  <sheetViews>
    <sheetView showGridLines="0" tabSelected="1" topLeftCell="A5" zoomScale="112" zoomScaleNormal="112" workbookViewId="0">
      <pane xSplit="1" ySplit="7" topLeftCell="B80" activePane="bottomRight" state="frozen"/>
      <selection activeCell="A5" sqref="A5"/>
      <selection pane="topRight" activeCell="B5" sqref="B5"/>
      <selection pane="bottomLeft" activeCell="A12" sqref="A12"/>
      <selection pane="bottomRight" activeCell="A84" sqref="A84"/>
    </sheetView>
  </sheetViews>
  <sheetFormatPr baseColWidth="10" defaultColWidth="11.42578125" defaultRowHeight="15" x14ac:dyDescent="0.25"/>
  <cols>
    <col min="1" max="1" width="91.28515625" customWidth="1"/>
    <col min="2" max="2" width="15.5703125" customWidth="1"/>
    <col min="3" max="3" width="14.7109375" customWidth="1"/>
    <col min="4" max="4" width="13.140625" bestFit="1" customWidth="1"/>
    <col min="5" max="8" width="14.140625" bestFit="1" customWidth="1"/>
    <col min="9" max="10" width="12.42578125" customWidth="1"/>
    <col min="11" max="11" width="12.28515625" customWidth="1"/>
    <col min="12" max="12" width="11.42578125" bestFit="1" customWidth="1"/>
    <col min="13" max="13" width="10.42578125" customWidth="1"/>
    <col min="14" max="14" width="11.42578125" bestFit="1" customWidth="1"/>
    <col min="15" max="15" width="10.140625" bestFit="1" customWidth="1"/>
    <col min="16" max="16" width="14.140625" bestFit="1" customWidth="1"/>
  </cols>
  <sheetData>
    <row r="3" spans="1:16" ht="28.5" customHeight="1" x14ac:dyDescent="0.25">
      <c r="A3" s="19" t="s">
        <v>94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1:16" ht="21" customHeight="1" x14ac:dyDescent="0.25">
      <c r="A4" s="19" t="s">
        <v>95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5" spans="1:16" ht="18" x14ac:dyDescent="0.25">
      <c r="A5" s="23">
        <v>2023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6" ht="15.75" customHeight="1" x14ac:dyDescent="0.25">
      <c r="A6" s="24" t="s">
        <v>91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ht="15.75" customHeight="1" x14ac:dyDescent="0.25">
      <c r="A7" s="25" t="s">
        <v>76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9" spans="1:16" ht="25.5" customHeight="1" x14ac:dyDescent="0.25">
      <c r="A9" s="20" t="s">
        <v>66</v>
      </c>
      <c r="B9" s="21" t="s">
        <v>93</v>
      </c>
      <c r="C9" s="21" t="s">
        <v>92</v>
      </c>
      <c r="D9" s="28" t="s">
        <v>90</v>
      </c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30"/>
    </row>
    <row r="10" spans="1:16" s="18" customFormat="1" ht="34.5" customHeight="1" x14ac:dyDescent="0.25">
      <c r="A10" s="20"/>
      <c r="B10" s="22"/>
      <c r="C10" s="22"/>
      <c r="D10" s="16" t="s">
        <v>78</v>
      </c>
      <c r="E10" s="16" t="s">
        <v>79</v>
      </c>
      <c r="F10" s="16" t="s">
        <v>80</v>
      </c>
      <c r="G10" s="16" t="s">
        <v>81</v>
      </c>
      <c r="H10" s="17" t="s">
        <v>82</v>
      </c>
      <c r="I10" s="16" t="s">
        <v>83</v>
      </c>
      <c r="J10" s="17" t="s">
        <v>84</v>
      </c>
      <c r="K10" s="16" t="s">
        <v>85</v>
      </c>
      <c r="L10" s="16" t="s">
        <v>86</v>
      </c>
      <c r="M10" s="16" t="s">
        <v>87</v>
      </c>
      <c r="N10" s="16" t="s">
        <v>88</v>
      </c>
      <c r="O10" s="17" t="s">
        <v>89</v>
      </c>
      <c r="P10" s="16" t="s">
        <v>77</v>
      </c>
    </row>
    <row r="11" spans="1:16" x14ac:dyDescent="0.25">
      <c r="A11" s="1" t="s">
        <v>0</v>
      </c>
      <c r="B11" s="7">
        <f>+B12+B18+B28+B38+B47+B54+B64+B69+B72</f>
        <v>198118888</v>
      </c>
      <c r="C11" s="7">
        <f>+C12+C18+C28+C38+C47+C54+C64+C69+C72</f>
        <v>0</v>
      </c>
      <c r="D11" s="7">
        <f>+D12+D18+D28+D38+D47+D54+D64+D69+D72+D76+D80+D83</f>
        <v>9642926.8599999994</v>
      </c>
      <c r="E11" s="7">
        <f t="shared" ref="E11:K11" si="0">+E12+E18+E28+E38+E47+E54+E64+E69+E72+E76+E80+E83</f>
        <v>10707062.300000001</v>
      </c>
      <c r="F11" s="7">
        <f t="shared" si="0"/>
        <v>11213371.630000001</v>
      </c>
      <c r="G11" s="7">
        <f t="shared" si="0"/>
        <v>10492719</v>
      </c>
      <c r="H11" s="7">
        <f t="shared" si="0"/>
        <v>13908253.85</v>
      </c>
      <c r="I11" s="7">
        <f t="shared" si="0"/>
        <v>0</v>
      </c>
      <c r="J11" s="7">
        <f t="shared" si="0"/>
        <v>0</v>
      </c>
      <c r="K11" s="7">
        <f t="shared" si="0"/>
        <v>0</v>
      </c>
      <c r="L11" s="7">
        <f t="shared" ref="L11:M11" si="1">+L12+L18+L28+L38+L47+L54+L64+L69+L72+L76+L80+L83</f>
        <v>0</v>
      </c>
      <c r="M11" s="7">
        <f t="shared" si="1"/>
        <v>0</v>
      </c>
      <c r="N11" s="7">
        <f t="shared" ref="N11:O11" si="2">+N12+N18+N28+N38+N47+N54+N64+N69+N72+N76+N80+N83</f>
        <v>0</v>
      </c>
      <c r="O11" s="7">
        <f t="shared" si="2"/>
        <v>0</v>
      </c>
      <c r="P11" s="7">
        <f>+P12+P18+P28+P38+P47+P54+P64+P69+P72+P76+P80+P83</f>
        <v>55964333.640000008</v>
      </c>
    </row>
    <row r="12" spans="1:16" x14ac:dyDescent="0.25">
      <c r="A12" s="3" t="s">
        <v>1</v>
      </c>
      <c r="B12" s="8">
        <f>SUM(B13:B17)</f>
        <v>104880260</v>
      </c>
      <c r="C12" s="8">
        <f>SUM(C13:C17)</f>
        <v>0</v>
      </c>
      <c r="D12" s="8">
        <f>SUM(D13:D17)</f>
        <v>8008069.0300000003</v>
      </c>
      <c r="E12" s="8">
        <f t="shared" ref="E12:J12" si="3">SUM(E13:E17)</f>
        <v>8472570.0899999999</v>
      </c>
      <c r="F12" s="8">
        <f t="shared" si="3"/>
        <v>8221877.0500000007</v>
      </c>
      <c r="G12" s="8">
        <f t="shared" si="3"/>
        <v>8208682.3399999999</v>
      </c>
      <c r="H12" s="8">
        <f t="shared" si="3"/>
        <v>9358368.8599999994</v>
      </c>
      <c r="I12" s="8">
        <f t="shared" si="3"/>
        <v>0</v>
      </c>
      <c r="J12" s="8">
        <f t="shared" si="3"/>
        <v>0</v>
      </c>
      <c r="K12" s="8">
        <f>SUM(K13:K17)</f>
        <v>0</v>
      </c>
      <c r="L12" s="8">
        <f>SUM(L13:L17)</f>
        <v>0</v>
      </c>
      <c r="M12" s="8">
        <f>SUM(M13:M17)</f>
        <v>0</v>
      </c>
      <c r="N12" s="8">
        <f t="shared" ref="N12:O12" si="4">SUM(N13:N17)</f>
        <v>0</v>
      </c>
      <c r="O12" s="8">
        <f t="shared" si="4"/>
        <v>0</v>
      </c>
      <c r="P12" s="8">
        <f>SUM(P13:P17)</f>
        <v>42269567.370000005</v>
      </c>
    </row>
    <row r="13" spans="1:16" x14ac:dyDescent="0.25">
      <c r="A13" s="4" t="s">
        <v>2</v>
      </c>
      <c r="B13" s="6">
        <v>89074260</v>
      </c>
      <c r="C13" s="6"/>
      <c r="D13" s="6">
        <v>6763625.4900000002</v>
      </c>
      <c r="E13" s="6">
        <v>7179180.6799999997</v>
      </c>
      <c r="F13" s="6">
        <v>6954575.4900000002</v>
      </c>
      <c r="G13" s="6">
        <v>6914917.04</v>
      </c>
      <c r="H13" s="6">
        <v>6937917.04</v>
      </c>
      <c r="I13" s="6"/>
      <c r="J13" s="6"/>
      <c r="K13" s="6"/>
      <c r="L13" s="6"/>
      <c r="M13" s="6"/>
      <c r="N13" s="6"/>
      <c r="O13" s="6"/>
      <c r="P13" s="6">
        <f>SUM(D13:O13)</f>
        <v>34750215.740000002</v>
      </c>
    </row>
    <row r="14" spans="1:16" x14ac:dyDescent="0.25">
      <c r="A14" s="4" t="s">
        <v>3</v>
      </c>
      <c r="B14" s="6">
        <v>3945000</v>
      </c>
      <c r="C14" s="6"/>
      <c r="D14" s="6">
        <v>218328.83</v>
      </c>
      <c r="E14" s="6">
        <v>253453.28</v>
      </c>
      <c r="F14" s="6">
        <v>233328.83</v>
      </c>
      <c r="G14" s="6">
        <v>240862.28</v>
      </c>
      <c r="H14" s="6">
        <v>1364310.31</v>
      </c>
      <c r="I14" s="6"/>
      <c r="J14" s="6"/>
      <c r="K14" s="6"/>
      <c r="L14" s="6"/>
      <c r="M14" s="6"/>
      <c r="N14" s="6"/>
      <c r="O14" s="6"/>
      <c r="P14" s="6">
        <f t="shared" ref="P14:P75" si="5">SUM(D14:O14)</f>
        <v>2310283.5300000003</v>
      </c>
    </row>
    <row r="15" spans="1:16" x14ac:dyDescent="0.25">
      <c r="A15" s="4" t="s">
        <v>4</v>
      </c>
      <c r="B15" s="6">
        <v>0</v>
      </c>
      <c r="C15" s="6"/>
      <c r="D15" s="6"/>
      <c r="E15" s="6"/>
      <c r="F15" s="6"/>
      <c r="G15" s="6"/>
      <c r="H15" s="6"/>
      <c r="I15" s="6"/>
      <c r="J15" s="6"/>
      <c r="K15" s="6"/>
      <c r="P15" s="6">
        <f t="shared" si="5"/>
        <v>0</v>
      </c>
    </row>
    <row r="16" spans="1:16" x14ac:dyDescent="0.25">
      <c r="A16" s="4" t="s">
        <v>5</v>
      </c>
      <c r="B16" s="6">
        <v>0</v>
      </c>
      <c r="C16" s="6"/>
      <c r="D16" s="6"/>
      <c r="E16" s="6"/>
      <c r="F16" s="6"/>
      <c r="G16" s="6"/>
      <c r="H16" s="6"/>
      <c r="I16" s="6"/>
      <c r="J16" s="6"/>
      <c r="K16" s="6"/>
      <c r="P16" s="6">
        <f t="shared" si="5"/>
        <v>0</v>
      </c>
    </row>
    <row r="17" spans="1:16" x14ac:dyDescent="0.25">
      <c r="A17" s="4" t="s">
        <v>6</v>
      </c>
      <c r="B17" s="6">
        <v>11861000</v>
      </c>
      <c r="C17" s="6"/>
      <c r="D17" s="6">
        <v>1026114.71</v>
      </c>
      <c r="E17" s="6">
        <v>1039936.13</v>
      </c>
      <c r="F17" s="6">
        <v>1033972.73</v>
      </c>
      <c r="G17" s="6">
        <v>1052903.02</v>
      </c>
      <c r="H17" s="6">
        <v>1056141.51</v>
      </c>
      <c r="I17" s="6"/>
      <c r="J17" s="6"/>
      <c r="K17" s="6"/>
      <c r="L17" s="6"/>
      <c r="M17" s="6"/>
      <c r="N17" s="6"/>
      <c r="O17" s="6"/>
      <c r="P17" s="6">
        <f t="shared" si="5"/>
        <v>5209068.0999999996</v>
      </c>
    </row>
    <row r="18" spans="1:16" x14ac:dyDescent="0.25">
      <c r="A18" s="3" t="s">
        <v>7</v>
      </c>
      <c r="B18" s="8">
        <f>SUM(B19:B27)</f>
        <v>83762000</v>
      </c>
      <c r="C18" s="8">
        <f>SUM(C19:C27)</f>
        <v>0</v>
      </c>
      <c r="D18" s="8">
        <f>SUM(D19:D27)</f>
        <v>1634857.83</v>
      </c>
      <c r="E18" s="8">
        <f t="shared" ref="E18:K18" si="6">SUM(E19:E27)</f>
        <v>2234492.21</v>
      </c>
      <c r="F18" s="8">
        <f t="shared" si="6"/>
        <v>2857972.67</v>
      </c>
      <c r="G18" s="8">
        <f t="shared" si="6"/>
        <v>2232467.66</v>
      </c>
      <c r="H18" s="8">
        <f t="shared" si="6"/>
        <v>2593758.0600000005</v>
      </c>
      <c r="I18" s="8">
        <f t="shared" si="6"/>
        <v>0</v>
      </c>
      <c r="J18" s="8">
        <f t="shared" si="6"/>
        <v>0</v>
      </c>
      <c r="K18" s="8">
        <f t="shared" si="6"/>
        <v>0</v>
      </c>
      <c r="L18" s="8">
        <f>SUM(L19:L27)</f>
        <v>0</v>
      </c>
      <c r="M18" s="8">
        <f>SUM(M19:M27)</f>
        <v>0</v>
      </c>
      <c r="N18" s="8">
        <f t="shared" ref="N18:O18" si="7">SUM(N19:N27)</f>
        <v>0</v>
      </c>
      <c r="O18" s="8">
        <f t="shared" si="7"/>
        <v>0</v>
      </c>
      <c r="P18" s="8">
        <f t="shared" ref="P18" si="8">SUM(P19:P27)</f>
        <v>11553548.43</v>
      </c>
    </row>
    <row r="19" spans="1:16" x14ac:dyDescent="0.25">
      <c r="A19" s="4" t="s">
        <v>8</v>
      </c>
      <c r="B19" s="6">
        <v>25971000</v>
      </c>
      <c r="C19" s="6"/>
      <c r="D19" s="6">
        <v>1634857.83</v>
      </c>
      <c r="E19" s="6">
        <v>2234492.21</v>
      </c>
      <c r="F19" s="6">
        <v>2065217.43</v>
      </c>
      <c r="G19" s="6">
        <v>1773994.17</v>
      </c>
      <c r="H19" s="6">
        <v>2232026.91</v>
      </c>
      <c r="I19" s="6"/>
      <c r="J19" s="6"/>
      <c r="K19" s="6"/>
      <c r="L19" s="6"/>
      <c r="M19" s="6"/>
      <c r="N19" s="6"/>
      <c r="O19" s="6"/>
      <c r="P19" s="6">
        <f t="shared" si="5"/>
        <v>9940588.5500000007</v>
      </c>
    </row>
    <row r="20" spans="1:16" x14ac:dyDescent="0.25">
      <c r="A20" s="4" t="s">
        <v>9</v>
      </c>
      <c r="B20" s="6">
        <v>724000</v>
      </c>
      <c r="C20" s="6"/>
      <c r="D20" s="6"/>
      <c r="E20" s="6"/>
      <c r="F20" s="6">
        <v>8260</v>
      </c>
      <c r="G20" s="6"/>
      <c r="H20" s="6">
        <v>4652.2</v>
      </c>
      <c r="I20" s="6"/>
      <c r="J20" s="6"/>
      <c r="K20" s="6"/>
      <c r="L20" s="6"/>
      <c r="M20" s="6"/>
      <c r="O20" s="6"/>
      <c r="P20" s="6">
        <f t="shared" si="5"/>
        <v>12912.2</v>
      </c>
    </row>
    <row r="21" spans="1:16" x14ac:dyDescent="0.25">
      <c r="A21" s="4" t="s">
        <v>10</v>
      </c>
      <c r="B21" s="6">
        <v>545000</v>
      </c>
      <c r="C21" s="6"/>
      <c r="D21" s="6"/>
      <c r="E21" s="6"/>
      <c r="F21" s="6">
        <v>427914.4</v>
      </c>
      <c r="G21" s="6"/>
      <c r="H21" s="6"/>
      <c r="I21" s="6"/>
      <c r="J21" s="6"/>
      <c r="K21" s="6"/>
      <c r="P21" s="6">
        <f t="shared" si="5"/>
        <v>427914.4</v>
      </c>
    </row>
    <row r="22" spans="1:16" x14ac:dyDescent="0.25">
      <c r="A22" s="4" t="s">
        <v>11</v>
      </c>
      <c r="B22" s="6">
        <v>105000</v>
      </c>
      <c r="C22" s="6"/>
      <c r="D22" s="6"/>
      <c r="E22" s="6"/>
      <c r="F22" s="6">
        <v>158871.84</v>
      </c>
      <c r="G22" s="6"/>
      <c r="H22" s="6"/>
      <c r="I22" s="6"/>
      <c r="J22" s="6"/>
      <c r="K22" s="6"/>
      <c r="P22" s="6">
        <f t="shared" si="5"/>
        <v>158871.84</v>
      </c>
    </row>
    <row r="23" spans="1:16" x14ac:dyDescent="0.25">
      <c r="A23" s="4" t="s">
        <v>12</v>
      </c>
      <c r="B23" s="6">
        <v>1510000</v>
      </c>
      <c r="C23" s="6"/>
      <c r="D23" s="6"/>
      <c r="E23" s="6"/>
      <c r="F23" s="6"/>
      <c r="G23" s="6">
        <v>441792</v>
      </c>
      <c r="H23" s="6">
        <v>320049.28000000003</v>
      </c>
      <c r="I23" s="6"/>
      <c r="J23" s="6"/>
      <c r="K23" s="6"/>
      <c r="L23" s="6"/>
      <c r="M23" s="6"/>
      <c r="N23" s="6"/>
      <c r="O23" s="6"/>
      <c r="P23" s="6">
        <f t="shared" si="5"/>
        <v>761841.28</v>
      </c>
    </row>
    <row r="24" spans="1:16" x14ac:dyDescent="0.25">
      <c r="A24" s="4" t="s">
        <v>13</v>
      </c>
      <c r="B24" s="6">
        <v>500000</v>
      </c>
      <c r="C24" s="6"/>
      <c r="D24" s="6"/>
      <c r="E24" s="6"/>
      <c r="F24" s="6"/>
      <c r="G24" s="6"/>
      <c r="H24" s="6"/>
      <c r="I24" s="6"/>
      <c r="J24" s="6"/>
      <c r="K24" s="6"/>
      <c r="M24" s="6"/>
      <c r="P24" s="6">
        <f t="shared" si="5"/>
        <v>0</v>
      </c>
    </row>
    <row r="25" spans="1:16" x14ac:dyDescent="0.25">
      <c r="A25" s="4" t="s">
        <v>14</v>
      </c>
      <c r="B25" s="6">
        <v>51068000</v>
      </c>
      <c r="C25" s="6"/>
      <c r="D25" s="6"/>
      <c r="E25" s="6"/>
      <c r="F25" s="6">
        <v>197709</v>
      </c>
      <c r="G25" s="6">
        <v>7919.99</v>
      </c>
      <c r="H25" s="6">
        <v>15789.67</v>
      </c>
      <c r="I25" s="6"/>
      <c r="J25" s="6"/>
      <c r="K25" s="6"/>
      <c r="L25" s="6"/>
      <c r="M25" s="6"/>
      <c r="N25" s="6"/>
      <c r="O25" s="6"/>
      <c r="P25" s="6">
        <f t="shared" si="5"/>
        <v>221418.66</v>
      </c>
    </row>
    <row r="26" spans="1:16" x14ac:dyDescent="0.25">
      <c r="A26" s="4" t="s">
        <v>15</v>
      </c>
      <c r="B26" s="6">
        <v>3189000</v>
      </c>
      <c r="C26" s="6"/>
      <c r="D26" s="6"/>
      <c r="E26" s="6"/>
      <c r="F26" s="6"/>
      <c r="G26" s="6"/>
      <c r="H26" s="6"/>
      <c r="I26" s="6"/>
      <c r="J26" s="6"/>
      <c r="K26" s="6"/>
      <c r="M26" s="6"/>
      <c r="O26" s="6"/>
      <c r="P26" s="6">
        <f t="shared" si="5"/>
        <v>0</v>
      </c>
    </row>
    <row r="27" spans="1:16" x14ac:dyDescent="0.25">
      <c r="A27" s="4" t="s">
        <v>16</v>
      </c>
      <c r="B27" s="6">
        <v>150000</v>
      </c>
      <c r="C27" s="6"/>
      <c r="D27" s="6"/>
      <c r="E27" s="6"/>
      <c r="F27" s="6"/>
      <c r="G27" s="6">
        <v>8761.5</v>
      </c>
      <c r="H27" s="6">
        <v>21240</v>
      </c>
      <c r="I27" s="6"/>
      <c r="J27" s="6"/>
      <c r="K27" s="6"/>
      <c r="M27" s="6"/>
      <c r="N27" s="6"/>
      <c r="O27" s="6"/>
      <c r="P27" s="6">
        <f t="shared" si="5"/>
        <v>30001.5</v>
      </c>
    </row>
    <row r="28" spans="1:16" x14ac:dyDescent="0.25">
      <c r="A28" s="3" t="s">
        <v>17</v>
      </c>
      <c r="B28" s="8">
        <f>SUM(B29:B37)</f>
        <v>7478693</v>
      </c>
      <c r="C28" s="8">
        <f>SUM(C29:C37)</f>
        <v>0</v>
      </c>
      <c r="D28" s="8">
        <f>SUM(D29:D37)</f>
        <v>0</v>
      </c>
      <c r="E28" s="8">
        <f t="shared" ref="E28:K28" si="9">SUM(E29:E37)</f>
        <v>0</v>
      </c>
      <c r="F28" s="8">
        <f t="shared" si="9"/>
        <v>94911.84</v>
      </c>
      <c r="G28" s="8">
        <f t="shared" si="9"/>
        <v>51569</v>
      </c>
      <c r="H28" s="8">
        <f t="shared" si="9"/>
        <v>814774.94</v>
      </c>
      <c r="I28" s="8">
        <f t="shared" si="9"/>
        <v>0</v>
      </c>
      <c r="J28" s="8">
        <f t="shared" si="9"/>
        <v>0</v>
      </c>
      <c r="K28" s="8">
        <f t="shared" si="9"/>
        <v>0</v>
      </c>
      <c r="L28" s="8">
        <f>SUM(L29:L37)</f>
        <v>0</v>
      </c>
      <c r="M28" s="8">
        <f>SUM(M29:M37)</f>
        <v>0</v>
      </c>
      <c r="N28" s="8">
        <f t="shared" ref="N28:O28" si="10">SUM(N29:N37)</f>
        <v>0</v>
      </c>
      <c r="O28" s="8">
        <f t="shared" si="10"/>
        <v>0</v>
      </c>
      <c r="P28" s="8">
        <f t="shared" ref="P28" si="11">SUM(P29:P37)</f>
        <v>961255.78</v>
      </c>
    </row>
    <row r="29" spans="1:16" x14ac:dyDescent="0.25">
      <c r="A29" s="4" t="s">
        <v>18</v>
      </c>
      <c r="B29" s="6">
        <v>380000</v>
      </c>
      <c r="C29" s="6"/>
      <c r="D29" s="6"/>
      <c r="E29" s="6"/>
      <c r="F29" s="6">
        <v>18054</v>
      </c>
      <c r="G29" s="6"/>
      <c r="H29" s="6">
        <v>153304.94</v>
      </c>
      <c r="I29" s="6"/>
      <c r="J29" s="6"/>
      <c r="K29" s="6"/>
      <c r="L29" s="6"/>
      <c r="M29" s="6"/>
      <c r="P29" s="6">
        <f t="shared" si="5"/>
        <v>171358.94</v>
      </c>
    </row>
    <row r="30" spans="1:16" x14ac:dyDescent="0.25">
      <c r="A30" s="4" t="s">
        <v>19</v>
      </c>
      <c r="B30" s="6">
        <v>108000</v>
      </c>
      <c r="C30" s="6"/>
      <c r="D30" s="6"/>
      <c r="E30" s="6"/>
      <c r="F30" s="6"/>
      <c r="G30" s="6">
        <v>8968</v>
      </c>
      <c r="H30" s="6"/>
      <c r="I30" s="6"/>
      <c r="J30" s="6"/>
      <c r="K30" s="6"/>
      <c r="M30" s="6"/>
      <c r="P30" s="6">
        <f t="shared" si="5"/>
        <v>8968</v>
      </c>
    </row>
    <row r="31" spans="1:16" x14ac:dyDescent="0.25">
      <c r="A31" s="4" t="s">
        <v>20</v>
      </c>
      <c r="B31" s="6">
        <v>1580000</v>
      </c>
      <c r="C31" s="6"/>
      <c r="D31" s="6"/>
      <c r="E31" s="6"/>
      <c r="F31" s="6">
        <v>31208.639999999999</v>
      </c>
      <c r="G31" s="6"/>
      <c r="H31" s="6"/>
      <c r="I31" s="6"/>
      <c r="J31" s="6"/>
      <c r="K31" s="6"/>
      <c r="L31" s="6"/>
      <c r="P31" s="6">
        <f t="shared" si="5"/>
        <v>31208.639999999999</v>
      </c>
    </row>
    <row r="32" spans="1:16" x14ac:dyDescent="0.25">
      <c r="A32" s="4" t="s">
        <v>21</v>
      </c>
      <c r="B32" s="6"/>
      <c r="C32" s="6"/>
      <c r="D32" s="6"/>
      <c r="E32" s="6"/>
      <c r="F32" s="6"/>
      <c r="G32" s="6">
        <v>14690.67</v>
      </c>
      <c r="H32" s="6"/>
      <c r="I32" s="6"/>
      <c r="J32" s="6"/>
      <c r="K32" s="6"/>
      <c r="P32" s="6">
        <f t="shared" si="5"/>
        <v>14690.67</v>
      </c>
    </row>
    <row r="33" spans="1:16" x14ac:dyDescent="0.25">
      <c r="A33" s="4" t="s">
        <v>22</v>
      </c>
      <c r="B33" s="6">
        <v>55000</v>
      </c>
      <c r="C33" s="6"/>
      <c r="D33" s="6"/>
      <c r="E33" s="6"/>
      <c r="F33" s="6"/>
      <c r="G33" s="6"/>
      <c r="H33" s="6"/>
      <c r="I33" s="6"/>
      <c r="J33" s="6"/>
      <c r="K33" s="6"/>
      <c r="P33" s="6">
        <f t="shared" si="5"/>
        <v>0</v>
      </c>
    </row>
    <row r="34" spans="1:16" x14ac:dyDescent="0.25">
      <c r="A34" s="4" t="s">
        <v>23</v>
      </c>
      <c r="B34" s="6">
        <v>30000</v>
      </c>
      <c r="C34" s="6"/>
      <c r="D34" s="6"/>
      <c r="E34" s="6"/>
      <c r="F34" s="6"/>
      <c r="G34" s="6"/>
      <c r="H34" s="6"/>
      <c r="I34" s="6"/>
      <c r="J34" s="6"/>
      <c r="K34" s="6"/>
      <c r="P34" s="6">
        <f t="shared" si="5"/>
        <v>0</v>
      </c>
    </row>
    <row r="35" spans="1:16" x14ac:dyDescent="0.25">
      <c r="A35" s="4" t="s">
        <v>24</v>
      </c>
      <c r="B35" s="6">
        <v>3030000</v>
      </c>
      <c r="C35" s="6"/>
      <c r="D35" s="6"/>
      <c r="E35" s="6"/>
      <c r="F35" s="6"/>
      <c r="G35" s="6"/>
      <c r="H35" s="6">
        <v>628000</v>
      </c>
      <c r="I35" s="6"/>
      <c r="J35" s="6"/>
      <c r="K35" s="6"/>
      <c r="L35" s="6"/>
      <c r="M35" s="6"/>
      <c r="N35" s="6"/>
      <c r="O35" s="6"/>
      <c r="P35" s="6">
        <f t="shared" si="5"/>
        <v>628000</v>
      </c>
    </row>
    <row r="36" spans="1:16" x14ac:dyDescent="0.25">
      <c r="A36" s="4" t="s">
        <v>25</v>
      </c>
      <c r="B36" s="6"/>
      <c r="C36" s="6"/>
      <c r="D36" s="6"/>
      <c r="E36" s="6"/>
      <c r="F36" s="6"/>
      <c r="G36" s="6"/>
      <c r="H36" s="6"/>
      <c r="I36" s="6"/>
      <c r="J36" s="6"/>
      <c r="K36" s="6"/>
      <c r="P36" s="6">
        <f t="shared" si="5"/>
        <v>0</v>
      </c>
    </row>
    <row r="37" spans="1:16" x14ac:dyDescent="0.25">
      <c r="A37" s="4" t="s">
        <v>26</v>
      </c>
      <c r="B37" s="6">
        <v>2295693</v>
      </c>
      <c r="C37" s="6"/>
      <c r="D37" s="6"/>
      <c r="E37" s="6"/>
      <c r="F37" s="6">
        <v>45649.2</v>
      </c>
      <c r="G37" s="6">
        <v>27910.33</v>
      </c>
      <c r="H37" s="6">
        <v>33470</v>
      </c>
      <c r="I37" s="6"/>
      <c r="J37" s="6"/>
      <c r="K37" s="6"/>
      <c r="L37" s="6"/>
      <c r="M37" s="6"/>
      <c r="N37" s="6"/>
      <c r="O37" s="6"/>
      <c r="P37" s="6">
        <f t="shared" si="5"/>
        <v>107029.53</v>
      </c>
    </row>
    <row r="38" spans="1:16" x14ac:dyDescent="0.25">
      <c r="A38" s="3" t="s">
        <v>27</v>
      </c>
      <c r="B38" s="8">
        <f>SUM(B39:B46)</f>
        <v>1640000</v>
      </c>
      <c r="C38" s="8">
        <f>SUM(C39:C46)</f>
        <v>0</v>
      </c>
      <c r="D38" s="8">
        <f>SUM(D39:D46)</f>
        <v>0</v>
      </c>
      <c r="E38" s="8">
        <f t="shared" ref="E38:O38" si="12">SUM(E39:E46)</f>
        <v>0</v>
      </c>
      <c r="F38" s="8">
        <f t="shared" si="12"/>
        <v>0</v>
      </c>
      <c r="G38" s="8">
        <f t="shared" si="12"/>
        <v>0</v>
      </c>
      <c r="H38" s="8">
        <f t="shared" si="12"/>
        <v>1141351.99</v>
      </c>
      <c r="I38" s="8">
        <f t="shared" si="12"/>
        <v>0</v>
      </c>
      <c r="J38" s="8">
        <f t="shared" si="12"/>
        <v>0</v>
      </c>
      <c r="K38" s="8">
        <f t="shared" si="12"/>
        <v>0</v>
      </c>
      <c r="L38" s="8">
        <f t="shared" si="12"/>
        <v>0</v>
      </c>
      <c r="M38" s="8">
        <f t="shared" si="12"/>
        <v>0</v>
      </c>
      <c r="N38" s="8">
        <f t="shared" si="12"/>
        <v>0</v>
      </c>
      <c r="O38" s="8">
        <f t="shared" si="12"/>
        <v>0</v>
      </c>
      <c r="P38" s="8">
        <f t="shared" ref="P38" si="13">SUM(P39:P46)</f>
        <v>1141351.99</v>
      </c>
    </row>
    <row r="39" spans="1:16" x14ac:dyDescent="0.25">
      <c r="A39" s="4" t="s">
        <v>28</v>
      </c>
      <c r="B39" s="6">
        <v>1200000</v>
      </c>
      <c r="C39" s="6"/>
      <c r="D39" s="6"/>
      <c r="E39" s="6"/>
      <c r="F39" s="6"/>
      <c r="G39" s="6"/>
      <c r="H39" s="6">
        <v>1030000</v>
      </c>
      <c r="I39" s="6"/>
      <c r="J39" s="6"/>
      <c r="K39" s="6"/>
      <c r="P39" s="6">
        <f t="shared" si="5"/>
        <v>1030000</v>
      </c>
    </row>
    <row r="40" spans="1:16" x14ac:dyDescent="0.25">
      <c r="A40" s="4" t="s">
        <v>29</v>
      </c>
      <c r="B40" s="6"/>
      <c r="C40" s="6"/>
      <c r="D40" s="6"/>
      <c r="E40" s="6"/>
      <c r="F40" s="6"/>
      <c r="G40" s="6"/>
      <c r="H40" s="6"/>
      <c r="I40" s="6"/>
      <c r="J40" s="6"/>
      <c r="K40" s="6"/>
      <c r="P40" s="6">
        <f t="shared" si="5"/>
        <v>0</v>
      </c>
    </row>
    <row r="41" spans="1:16" x14ac:dyDescent="0.25">
      <c r="A41" s="4" t="s">
        <v>30</v>
      </c>
      <c r="B41" s="6"/>
      <c r="C41" s="6"/>
      <c r="D41" s="6"/>
      <c r="E41" s="6"/>
      <c r="F41" s="6"/>
      <c r="G41" s="6"/>
      <c r="H41" s="6"/>
      <c r="I41" s="6"/>
      <c r="J41" s="6"/>
      <c r="K41" s="6"/>
      <c r="P41" s="6">
        <f t="shared" si="5"/>
        <v>0</v>
      </c>
    </row>
    <row r="42" spans="1:16" x14ac:dyDescent="0.25">
      <c r="A42" s="4" t="s">
        <v>31</v>
      </c>
      <c r="B42" s="6"/>
      <c r="C42" s="6"/>
      <c r="D42" s="6"/>
      <c r="E42" s="6"/>
      <c r="F42" s="6"/>
      <c r="G42" s="6"/>
      <c r="H42" s="6"/>
      <c r="I42" s="6"/>
      <c r="J42" s="6"/>
      <c r="K42" s="6"/>
      <c r="P42" s="6">
        <f t="shared" si="5"/>
        <v>0</v>
      </c>
    </row>
    <row r="43" spans="1:16" x14ac:dyDescent="0.25">
      <c r="A43" s="4" t="s">
        <v>32</v>
      </c>
      <c r="B43" s="6"/>
      <c r="C43" s="6"/>
      <c r="D43" s="6"/>
      <c r="E43" s="6"/>
      <c r="F43" s="6"/>
      <c r="G43" s="6"/>
      <c r="H43" s="6"/>
      <c r="I43" s="6"/>
      <c r="J43" s="6"/>
      <c r="K43" s="6"/>
      <c r="P43" s="6">
        <f t="shared" si="5"/>
        <v>0</v>
      </c>
    </row>
    <row r="44" spans="1:16" x14ac:dyDescent="0.25">
      <c r="A44" s="4" t="s">
        <v>33</v>
      </c>
      <c r="B44" s="6"/>
      <c r="C44" s="6"/>
      <c r="D44" s="6"/>
      <c r="E44" s="6"/>
      <c r="F44" s="6"/>
      <c r="G44" s="6"/>
      <c r="H44" s="6"/>
      <c r="I44" s="6"/>
      <c r="J44" s="6"/>
      <c r="K44" s="6"/>
      <c r="P44" s="6">
        <f t="shared" si="5"/>
        <v>0</v>
      </c>
    </row>
    <row r="45" spans="1:16" x14ac:dyDescent="0.25">
      <c r="A45" s="4" t="s">
        <v>34</v>
      </c>
      <c r="B45" s="6">
        <v>440000</v>
      </c>
      <c r="C45" s="6"/>
      <c r="D45" s="6"/>
      <c r="E45" s="6"/>
      <c r="F45" s="6"/>
      <c r="G45" s="6"/>
      <c r="H45" s="6">
        <v>111351.99</v>
      </c>
      <c r="I45" s="6"/>
      <c r="J45" s="6"/>
      <c r="K45" s="6"/>
      <c r="N45" s="6"/>
      <c r="P45" s="6">
        <f t="shared" si="5"/>
        <v>111351.99</v>
      </c>
    </row>
    <row r="46" spans="1:16" x14ac:dyDescent="0.25">
      <c r="A46" s="4" t="s">
        <v>35</v>
      </c>
      <c r="B46" s="6"/>
      <c r="C46" s="6"/>
      <c r="D46" s="6"/>
      <c r="E46" s="6"/>
      <c r="F46" s="6"/>
      <c r="G46" s="6"/>
      <c r="H46" s="6"/>
      <c r="I46" s="6"/>
      <c r="J46" s="6"/>
      <c r="K46" s="6"/>
      <c r="P46" s="6">
        <f t="shared" si="5"/>
        <v>0</v>
      </c>
    </row>
    <row r="47" spans="1:16" x14ac:dyDescent="0.25">
      <c r="A47" s="3" t="s">
        <v>36</v>
      </c>
      <c r="B47" s="8">
        <f>SUM(B48:B53)</f>
        <v>0</v>
      </c>
      <c r="C47" s="8">
        <f>SUM(C48:C53)</f>
        <v>0</v>
      </c>
      <c r="D47" s="8">
        <f>SUM(D48:D53)</f>
        <v>0</v>
      </c>
      <c r="E47" s="8">
        <f t="shared" ref="E47:K47" si="14">SUM(E48:E53)</f>
        <v>0</v>
      </c>
      <c r="F47" s="8">
        <f t="shared" si="14"/>
        <v>0</v>
      </c>
      <c r="G47" s="8">
        <f t="shared" si="14"/>
        <v>0</v>
      </c>
      <c r="H47" s="8">
        <f t="shared" si="14"/>
        <v>0</v>
      </c>
      <c r="I47" s="8">
        <f t="shared" si="14"/>
        <v>0</v>
      </c>
      <c r="J47" s="8">
        <f t="shared" si="14"/>
        <v>0</v>
      </c>
      <c r="K47" s="8">
        <f t="shared" si="14"/>
        <v>0</v>
      </c>
      <c r="P47" s="8">
        <f t="shared" ref="P47" si="15">SUM(P48:P53)</f>
        <v>0</v>
      </c>
    </row>
    <row r="48" spans="1:16" x14ac:dyDescent="0.25">
      <c r="A48" s="4" t="s">
        <v>37</v>
      </c>
      <c r="B48" s="6">
        <v>0</v>
      </c>
      <c r="C48" s="6"/>
      <c r="D48" s="6"/>
      <c r="E48" s="6"/>
      <c r="F48" s="6"/>
      <c r="G48" s="6"/>
      <c r="H48" s="6"/>
      <c r="I48" s="6"/>
      <c r="J48" s="6"/>
      <c r="K48" s="6"/>
      <c r="P48" s="6">
        <f t="shared" si="5"/>
        <v>0</v>
      </c>
    </row>
    <row r="49" spans="1:16" x14ac:dyDescent="0.25">
      <c r="A49" s="4" t="s">
        <v>38</v>
      </c>
      <c r="B49" s="6">
        <v>0</v>
      </c>
      <c r="C49" s="6"/>
      <c r="D49" s="6"/>
      <c r="E49" s="6"/>
      <c r="F49" s="6"/>
      <c r="G49" s="6"/>
      <c r="H49" s="6"/>
      <c r="I49" s="6"/>
      <c r="J49" s="6"/>
      <c r="K49" s="6"/>
      <c r="P49" s="6">
        <f t="shared" si="5"/>
        <v>0</v>
      </c>
    </row>
    <row r="50" spans="1:16" x14ac:dyDescent="0.25">
      <c r="A50" s="4" t="s">
        <v>39</v>
      </c>
      <c r="B50" s="6">
        <v>0</v>
      </c>
      <c r="C50" s="6"/>
      <c r="D50" s="6"/>
      <c r="E50" s="6"/>
      <c r="F50" s="6"/>
      <c r="G50" s="6"/>
      <c r="H50" s="6"/>
      <c r="I50" s="6"/>
      <c r="J50" s="6"/>
      <c r="K50" s="6"/>
      <c r="P50" s="6">
        <f t="shared" si="5"/>
        <v>0</v>
      </c>
    </row>
    <row r="51" spans="1:16" x14ac:dyDescent="0.25">
      <c r="A51" s="4" t="s">
        <v>40</v>
      </c>
      <c r="B51" s="6">
        <v>0</v>
      </c>
      <c r="C51" s="6"/>
      <c r="D51" s="6"/>
      <c r="E51" s="6"/>
      <c r="F51" s="6"/>
      <c r="G51" s="6"/>
      <c r="H51" s="6"/>
      <c r="I51" s="6"/>
      <c r="J51" s="6"/>
      <c r="K51" s="6"/>
      <c r="P51" s="6">
        <f t="shared" si="5"/>
        <v>0</v>
      </c>
    </row>
    <row r="52" spans="1:16" x14ac:dyDescent="0.25">
      <c r="A52" s="4" t="s">
        <v>41</v>
      </c>
      <c r="B52" s="6">
        <v>0</v>
      </c>
      <c r="C52" s="6"/>
      <c r="D52" s="6"/>
      <c r="E52" s="6"/>
      <c r="F52" s="6"/>
      <c r="G52" s="6"/>
      <c r="H52" s="6"/>
      <c r="I52" s="6"/>
      <c r="J52" s="6"/>
      <c r="K52" s="6"/>
      <c r="P52" s="6">
        <f t="shared" si="5"/>
        <v>0</v>
      </c>
    </row>
    <row r="53" spans="1:16" x14ac:dyDescent="0.25">
      <c r="A53" s="4" t="s">
        <v>42</v>
      </c>
      <c r="B53" s="6">
        <v>0</v>
      </c>
      <c r="C53" s="6"/>
      <c r="D53" s="6"/>
      <c r="E53" s="6"/>
      <c r="F53" s="6"/>
      <c r="G53" s="6"/>
      <c r="H53" s="6"/>
      <c r="I53" s="6"/>
      <c r="J53" s="6"/>
      <c r="K53" s="6"/>
      <c r="P53" s="6">
        <f t="shared" si="5"/>
        <v>0</v>
      </c>
    </row>
    <row r="54" spans="1:16" x14ac:dyDescent="0.25">
      <c r="A54" s="3" t="s">
        <v>43</v>
      </c>
      <c r="B54" s="8">
        <f>SUM(B55:B63)</f>
        <v>357935</v>
      </c>
      <c r="C54" s="8">
        <f>SUM(C55:C63)</f>
        <v>0</v>
      </c>
      <c r="D54" s="8">
        <f>SUM(D55:D64)</f>
        <v>0</v>
      </c>
      <c r="E54" s="8">
        <f t="shared" ref="E54:O54" si="16">SUM(E55:E64)</f>
        <v>0</v>
      </c>
      <c r="F54" s="8">
        <f t="shared" si="16"/>
        <v>38610.07</v>
      </c>
      <c r="G54" s="8">
        <f t="shared" si="16"/>
        <v>0</v>
      </c>
      <c r="H54" s="8">
        <f t="shared" si="16"/>
        <v>0</v>
      </c>
      <c r="I54" s="8">
        <f t="shared" si="16"/>
        <v>0</v>
      </c>
      <c r="J54" s="8">
        <f t="shared" si="16"/>
        <v>0</v>
      </c>
      <c r="K54" s="8">
        <f t="shared" si="16"/>
        <v>0</v>
      </c>
      <c r="L54" s="8">
        <f t="shared" si="16"/>
        <v>0</v>
      </c>
      <c r="M54" s="8">
        <f t="shared" si="16"/>
        <v>0</v>
      </c>
      <c r="N54" s="8">
        <f t="shared" si="16"/>
        <v>0</v>
      </c>
      <c r="O54" s="8">
        <f t="shared" si="16"/>
        <v>0</v>
      </c>
      <c r="P54" s="8">
        <f t="shared" ref="P54" si="17">SUM(P55:P64)</f>
        <v>38610.07</v>
      </c>
    </row>
    <row r="55" spans="1:16" x14ac:dyDescent="0.25">
      <c r="A55" s="4" t="s">
        <v>44</v>
      </c>
      <c r="B55" s="6">
        <v>280000</v>
      </c>
      <c r="C55" s="6"/>
      <c r="D55" s="6"/>
      <c r="E55" s="6"/>
      <c r="F55" s="6">
        <v>38610.07</v>
      </c>
      <c r="G55" s="6"/>
      <c r="H55" s="6"/>
      <c r="I55" s="6"/>
      <c r="J55" s="6"/>
      <c r="K55" s="6"/>
      <c r="L55" s="6"/>
      <c r="M55" s="6"/>
      <c r="O55" s="6"/>
      <c r="P55" s="6">
        <f t="shared" si="5"/>
        <v>38610.07</v>
      </c>
    </row>
    <row r="56" spans="1:16" x14ac:dyDescent="0.25">
      <c r="A56" s="4" t="s">
        <v>45</v>
      </c>
      <c r="B56" s="6">
        <v>10000</v>
      </c>
      <c r="C56" s="6"/>
      <c r="D56" s="6"/>
      <c r="E56" s="6"/>
      <c r="F56" s="6"/>
      <c r="G56" s="6"/>
      <c r="H56" s="6"/>
      <c r="I56" s="6"/>
      <c r="J56" s="6"/>
      <c r="K56" s="6"/>
      <c r="O56" s="6"/>
      <c r="P56" s="6">
        <f t="shared" si="5"/>
        <v>0</v>
      </c>
    </row>
    <row r="57" spans="1:16" x14ac:dyDescent="0.25">
      <c r="A57" s="4" t="s">
        <v>46</v>
      </c>
      <c r="B57" s="6">
        <v>0</v>
      </c>
      <c r="C57" s="6"/>
      <c r="D57" s="6"/>
      <c r="E57" s="6"/>
      <c r="F57" s="6"/>
      <c r="G57" s="6"/>
      <c r="H57" s="6"/>
      <c r="I57" s="6"/>
      <c r="J57" s="6"/>
      <c r="K57" s="6"/>
      <c r="P57" s="6">
        <f t="shared" si="5"/>
        <v>0</v>
      </c>
    </row>
    <row r="58" spans="1:16" x14ac:dyDescent="0.25">
      <c r="A58" s="4" t="s">
        <v>47</v>
      </c>
      <c r="B58" s="6">
        <v>10000</v>
      </c>
      <c r="C58" s="6"/>
      <c r="D58" s="6"/>
      <c r="E58" s="6"/>
      <c r="F58" s="6"/>
      <c r="G58" s="6"/>
      <c r="H58" s="6"/>
      <c r="I58" s="6"/>
      <c r="J58" s="6"/>
      <c r="K58" s="6"/>
      <c r="P58" s="6">
        <f t="shared" si="5"/>
        <v>0</v>
      </c>
    </row>
    <row r="59" spans="1:16" x14ac:dyDescent="0.25">
      <c r="A59" s="4" t="s">
        <v>48</v>
      </c>
      <c r="B59" s="6">
        <v>47935</v>
      </c>
      <c r="C59" s="6"/>
      <c r="D59" s="6"/>
      <c r="E59" s="6"/>
      <c r="F59" s="6"/>
      <c r="G59" s="6"/>
      <c r="H59" s="6"/>
      <c r="I59" s="6"/>
      <c r="J59" s="6"/>
      <c r="K59" s="6"/>
      <c r="P59" s="6">
        <f t="shared" si="5"/>
        <v>0</v>
      </c>
    </row>
    <row r="60" spans="1:16" x14ac:dyDescent="0.25">
      <c r="A60" s="4" t="s">
        <v>49</v>
      </c>
      <c r="B60" s="6">
        <v>0</v>
      </c>
      <c r="C60" s="6"/>
      <c r="D60" s="6"/>
      <c r="E60" s="6"/>
      <c r="F60" s="6"/>
      <c r="G60" s="6"/>
      <c r="H60" s="6"/>
      <c r="I60" s="6"/>
      <c r="J60" s="6"/>
      <c r="K60" s="6"/>
      <c r="P60" s="6">
        <f t="shared" si="5"/>
        <v>0</v>
      </c>
    </row>
    <row r="61" spans="1:16" x14ac:dyDescent="0.25">
      <c r="A61" s="4" t="s">
        <v>50</v>
      </c>
      <c r="B61" s="6">
        <v>0</v>
      </c>
      <c r="C61" s="6"/>
      <c r="D61" s="6"/>
      <c r="E61" s="6"/>
      <c r="F61" s="6"/>
      <c r="G61" s="6"/>
      <c r="H61" s="6"/>
      <c r="I61" s="6"/>
      <c r="J61" s="6"/>
      <c r="K61" s="6"/>
      <c r="P61" s="6">
        <f t="shared" si="5"/>
        <v>0</v>
      </c>
    </row>
    <row r="62" spans="1:16" x14ac:dyDescent="0.25">
      <c r="A62" s="4" t="s">
        <v>51</v>
      </c>
      <c r="B62" s="6">
        <v>10000</v>
      </c>
      <c r="C62" s="6"/>
      <c r="D62" s="6"/>
      <c r="E62" s="6"/>
      <c r="F62" s="6"/>
      <c r="G62" s="6"/>
      <c r="H62" s="6"/>
      <c r="I62" s="6"/>
      <c r="J62" s="6"/>
      <c r="K62" s="6"/>
      <c r="P62" s="6">
        <f t="shared" si="5"/>
        <v>0</v>
      </c>
    </row>
    <row r="63" spans="1:16" x14ac:dyDescent="0.25">
      <c r="A63" s="4" t="s">
        <v>52</v>
      </c>
      <c r="B63" s="6"/>
      <c r="C63" s="6"/>
      <c r="D63" s="6"/>
      <c r="E63" s="6"/>
      <c r="F63" s="6"/>
      <c r="G63" s="6"/>
      <c r="H63" s="6"/>
      <c r="I63" s="6"/>
      <c r="J63" s="6"/>
      <c r="K63" s="6"/>
      <c r="P63" s="10">
        <f t="shared" si="5"/>
        <v>0</v>
      </c>
    </row>
    <row r="64" spans="1:16" x14ac:dyDescent="0.25">
      <c r="A64" s="3" t="s">
        <v>53</v>
      </c>
      <c r="B64" s="8">
        <f>SUM(B65:B68)</f>
        <v>0</v>
      </c>
      <c r="C64" s="8">
        <f>SUM(C65:C68)</f>
        <v>0</v>
      </c>
      <c r="D64" s="8">
        <f>SUM(D65:D68)</f>
        <v>0</v>
      </c>
      <c r="E64" s="8">
        <f t="shared" ref="E64:K64" si="18">SUM(E65:E68)</f>
        <v>0</v>
      </c>
      <c r="F64" s="8">
        <f t="shared" si="18"/>
        <v>0</v>
      </c>
      <c r="G64" s="8">
        <f t="shared" si="18"/>
        <v>0</v>
      </c>
      <c r="H64" s="8">
        <f t="shared" si="18"/>
        <v>0</v>
      </c>
      <c r="I64" s="8">
        <f t="shared" si="18"/>
        <v>0</v>
      </c>
      <c r="J64" s="8">
        <f t="shared" si="18"/>
        <v>0</v>
      </c>
      <c r="K64" s="8">
        <f t="shared" si="18"/>
        <v>0</v>
      </c>
      <c r="P64" s="11">
        <f t="shared" ref="P64" si="19">SUM(P65:P68)</f>
        <v>0</v>
      </c>
    </row>
    <row r="65" spans="1:16" x14ac:dyDescent="0.25">
      <c r="A65" s="4" t="s">
        <v>54</v>
      </c>
      <c r="B65" s="6"/>
      <c r="C65" s="6"/>
      <c r="D65" s="6"/>
      <c r="E65" s="6"/>
      <c r="F65" s="6"/>
      <c r="G65" s="6"/>
      <c r="H65" s="6"/>
      <c r="I65" s="6"/>
      <c r="J65" s="6"/>
      <c r="K65" s="6"/>
      <c r="P65" s="10">
        <f t="shared" si="5"/>
        <v>0</v>
      </c>
    </row>
    <row r="66" spans="1:16" x14ac:dyDescent="0.25">
      <c r="A66" s="4" t="s">
        <v>55</v>
      </c>
      <c r="B66" s="6"/>
      <c r="C66" s="6"/>
      <c r="D66" s="6"/>
      <c r="E66" s="6"/>
      <c r="F66" s="6"/>
      <c r="G66" s="6"/>
      <c r="H66" s="6"/>
      <c r="I66" s="6"/>
      <c r="J66" s="6"/>
      <c r="K66" s="6"/>
      <c r="P66" s="10">
        <f t="shared" si="5"/>
        <v>0</v>
      </c>
    </row>
    <row r="67" spans="1:16" x14ac:dyDescent="0.25">
      <c r="A67" s="4" t="s">
        <v>56</v>
      </c>
      <c r="B67" s="6"/>
      <c r="C67" s="6"/>
      <c r="D67" s="6"/>
      <c r="E67" s="6"/>
      <c r="F67" s="6"/>
      <c r="G67" s="6"/>
      <c r="H67" s="6"/>
      <c r="I67" s="6"/>
      <c r="J67" s="6"/>
      <c r="K67" s="6"/>
      <c r="P67" s="10">
        <f t="shared" si="5"/>
        <v>0</v>
      </c>
    </row>
    <row r="68" spans="1:16" x14ac:dyDescent="0.25">
      <c r="A68" s="4" t="s">
        <v>57</v>
      </c>
      <c r="B68" s="6"/>
      <c r="C68" s="6"/>
      <c r="D68" s="6"/>
      <c r="E68" s="6"/>
      <c r="F68" s="6"/>
      <c r="G68" s="6"/>
      <c r="H68" s="6"/>
      <c r="I68" s="6"/>
      <c r="J68" s="6"/>
      <c r="K68" s="6"/>
      <c r="P68" s="10">
        <f t="shared" si="5"/>
        <v>0</v>
      </c>
    </row>
    <row r="69" spans="1:16" x14ac:dyDescent="0.25">
      <c r="A69" s="3" t="s">
        <v>58</v>
      </c>
      <c r="B69" s="8">
        <f>SUM(B70:B71)</f>
        <v>0</v>
      </c>
      <c r="C69" s="8">
        <f>SUM(C70:C71)</f>
        <v>0</v>
      </c>
      <c r="D69" s="8">
        <f>SUM(D70:D71)</f>
        <v>0</v>
      </c>
      <c r="E69" s="8">
        <f t="shared" ref="E69:K69" si="20">SUM(E70:E71)</f>
        <v>0</v>
      </c>
      <c r="F69" s="8">
        <f t="shared" si="20"/>
        <v>0</v>
      </c>
      <c r="G69" s="8">
        <f t="shared" si="20"/>
        <v>0</v>
      </c>
      <c r="H69" s="8">
        <f t="shared" si="20"/>
        <v>0</v>
      </c>
      <c r="I69" s="8">
        <f t="shared" si="20"/>
        <v>0</v>
      </c>
      <c r="J69" s="8">
        <f t="shared" si="20"/>
        <v>0</v>
      </c>
      <c r="K69" s="8">
        <f t="shared" si="20"/>
        <v>0</v>
      </c>
      <c r="P69" s="11">
        <f t="shared" ref="P69" si="21">SUM(P70:P71)</f>
        <v>0</v>
      </c>
    </row>
    <row r="70" spans="1:16" x14ac:dyDescent="0.25">
      <c r="A70" s="4" t="s">
        <v>59</v>
      </c>
      <c r="B70" s="6"/>
      <c r="C70" s="6"/>
      <c r="D70" s="6"/>
      <c r="E70" s="6"/>
      <c r="F70" s="6"/>
      <c r="G70" s="6"/>
      <c r="H70" s="6"/>
      <c r="I70" s="6"/>
      <c r="J70" s="6"/>
      <c r="K70" s="6"/>
      <c r="P70" s="10">
        <f t="shared" si="5"/>
        <v>0</v>
      </c>
    </row>
    <row r="71" spans="1:16" x14ac:dyDescent="0.25">
      <c r="A71" s="4" t="s">
        <v>60</v>
      </c>
      <c r="B71" s="6"/>
      <c r="C71" s="6"/>
      <c r="D71" s="6"/>
      <c r="E71" s="6"/>
      <c r="F71" s="6"/>
      <c r="G71" s="6"/>
      <c r="H71" s="6"/>
      <c r="I71" s="6"/>
      <c r="J71" s="6"/>
      <c r="K71" s="6"/>
      <c r="P71" s="10">
        <f t="shared" si="5"/>
        <v>0</v>
      </c>
    </row>
    <row r="72" spans="1:16" x14ac:dyDescent="0.25">
      <c r="A72" s="3" t="s">
        <v>61</v>
      </c>
      <c r="B72" s="8">
        <f>SUM(B73:B75)</f>
        <v>0</v>
      </c>
      <c r="C72" s="8">
        <f>SUM(C73:C75)</f>
        <v>0</v>
      </c>
      <c r="D72" s="8">
        <f>SUM(D73:D75)</f>
        <v>0</v>
      </c>
      <c r="E72" s="8">
        <f t="shared" ref="E72:K72" si="22">SUM(E73:E75)</f>
        <v>0</v>
      </c>
      <c r="F72" s="8">
        <f t="shared" si="22"/>
        <v>0</v>
      </c>
      <c r="G72" s="8">
        <f t="shared" si="22"/>
        <v>0</v>
      </c>
      <c r="H72" s="8">
        <f t="shared" si="22"/>
        <v>0</v>
      </c>
      <c r="I72" s="8">
        <f t="shared" si="22"/>
        <v>0</v>
      </c>
      <c r="J72" s="8">
        <f t="shared" si="22"/>
        <v>0</v>
      </c>
      <c r="K72" s="8">
        <f t="shared" si="22"/>
        <v>0</v>
      </c>
      <c r="P72" s="11">
        <f t="shared" ref="P72" si="23">SUM(P73:P75)</f>
        <v>0</v>
      </c>
    </row>
    <row r="73" spans="1:16" x14ac:dyDescent="0.25">
      <c r="A73" s="4" t="s">
        <v>62</v>
      </c>
      <c r="B73" s="6"/>
      <c r="C73" s="6"/>
      <c r="D73" s="6"/>
      <c r="E73" s="6"/>
      <c r="F73" s="6"/>
      <c r="G73" s="6"/>
      <c r="H73" s="6"/>
      <c r="I73" s="6"/>
      <c r="J73" s="6"/>
      <c r="K73" s="6"/>
      <c r="P73" s="10">
        <f t="shared" si="5"/>
        <v>0</v>
      </c>
    </row>
    <row r="74" spans="1:16" x14ac:dyDescent="0.25">
      <c r="A74" s="4" t="s">
        <v>63</v>
      </c>
      <c r="B74" s="6"/>
      <c r="C74" s="6"/>
      <c r="D74" s="6"/>
      <c r="E74" s="6"/>
      <c r="F74" s="6"/>
      <c r="G74" s="6"/>
      <c r="H74" s="6"/>
      <c r="I74" s="6"/>
      <c r="J74" s="6"/>
      <c r="K74" s="6"/>
      <c r="P74" s="10">
        <f t="shared" si="5"/>
        <v>0</v>
      </c>
    </row>
    <row r="75" spans="1:16" x14ac:dyDescent="0.25">
      <c r="A75" s="4" t="s">
        <v>64</v>
      </c>
      <c r="B75" s="6"/>
      <c r="C75" s="6"/>
      <c r="D75" s="6"/>
      <c r="E75" s="6"/>
      <c r="F75" s="6"/>
      <c r="G75" s="6"/>
      <c r="H75" s="6"/>
      <c r="I75" s="6"/>
      <c r="J75" s="6"/>
      <c r="K75" s="6"/>
      <c r="P75" s="10">
        <f t="shared" si="5"/>
        <v>0</v>
      </c>
    </row>
    <row r="76" spans="1:16" x14ac:dyDescent="0.25">
      <c r="A76" s="1" t="s">
        <v>67</v>
      </c>
      <c r="B76" s="7">
        <f>+B77+B80+B83</f>
        <v>0</v>
      </c>
      <c r="C76" s="7">
        <f>+C77+C80+C83</f>
        <v>0</v>
      </c>
      <c r="D76" s="7">
        <f>SUM(D77:D79)</f>
        <v>0</v>
      </c>
      <c r="E76" s="7">
        <f t="shared" ref="E76:K76" si="24">SUM(E77:E79)</f>
        <v>0</v>
      </c>
      <c r="F76" s="7">
        <f t="shared" si="24"/>
        <v>0</v>
      </c>
      <c r="G76" s="7">
        <f t="shared" si="24"/>
        <v>0</v>
      </c>
      <c r="H76" s="7">
        <f t="shared" si="24"/>
        <v>0</v>
      </c>
      <c r="I76" s="7">
        <f t="shared" si="24"/>
        <v>0</v>
      </c>
      <c r="J76" s="7">
        <f t="shared" si="24"/>
        <v>0</v>
      </c>
      <c r="K76" s="7">
        <f t="shared" si="24"/>
        <v>0</v>
      </c>
      <c r="L76" s="2"/>
      <c r="M76" s="2"/>
      <c r="N76" s="2"/>
      <c r="O76" s="2"/>
      <c r="P76" s="12">
        <f t="shared" ref="P76" si="25">SUM(P77:P79)</f>
        <v>0</v>
      </c>
    </row>
    <row r="77" spans="1:16" x14ac:dyDescent="0.25">
      <c r="A77" s="3" t="s">
        <v>68</v>
      </c>
      <c r="B77" s="8">
        <f>+B78+B79</f>
        <v>0</v>
      </c>
      <c r="C77" s="8">
        <f>+C78+C79</f>
        <v>0</v>
      </c>
      <c r="D77" s="8"/>
      <c r="E77" s="8"/>
      <c r="F77" s="8"/>
      <c r="G77" s="8"/>
      <c r="H77" s="8"/>
      <c r="I77" s="8"/>
      <c r="J77" s="8"/>
      <c r="K77" s="8"/>
      <c r="P77" s="8"/>
    </row>
    <row r="78" spans="1:16" x14ac:dyDescent="0.25">
      <c r="A78" s="4" t="s">
        <v>69</v>
      </c>
      <c r="B78" s="6"/>
      <c r="C78" s="6"/>
      <c r="D78" s="6"/>
      <c r="E78" s="6"/>
      <c r="F78" s="6"/>
      <c r="G78" s="6"/>
      <c r="H78" s="6"/>
      <c r="I78" s="6"/>
      <c r="J78" s="6"/>
      <c r="K78" s="6"/>
      <c r="P78" s="6"/>
    </row>
    <row r="79" spans="1:16" x14ac:dyDescent="0.25">
      <c r="A79" s="4" t="s">
        <v>70</v>
      </c>
      <c r="B79" s="6"/>
      <c r="C79" s="6"/>
      <c r="D79" s="6"/>
      <c r="E79" s="6"/>
      <c r="F79" s="6"/>
      <c r="G79" s="6"/>
      <c r="H79" s="6"/>
      <c r="I79" s="6"/>
      <c r="J79" s="6"/>
      <c r="K79" s="6"/>
      <c r="P79" s="6"/>
    </row>
    <row r="80" spans="1:16" x14ac:dyDescent="0.25">
      <c r="A80" s="3" t="s">
        <v>71</v>
      </c>
      <c r="B80" s="8">
        <f>+B81+B82</f>
        <v>0</v>
      </c>
      <c r="C80" s="8">
        <f>+C81+C82</f>
        <v>0</v>
      </c>
      <c r="D80" s="8">
        <f>SUM(D81:D82)</f>
        <v>0</v>
      </c>
      <c r="E80" s="8">
        <f t="shared" ref="E80:K80" si="26">SUM(E81:E82)</f>
        <v>0</v>
      </c>
      <c r="F80" s="8">
        <f t="shared" si="26"/>
        <v>0</v>
      </c>
      <c r="G80" s="8">
        <f t="shared" si="26"/>
        <v>0</v>
      </c>
      <c r="H80" s="8">
        <f t="shared" si="26"/>
        <v>0</v>
      </c>
      <c r="I80" s="8">
        <f t="shared" si="26"/>
        <v>0</v>
      </c>
      <c r="J80" s="8">
        <f t="shared" si="26"/>
        <v>0</v>
      </c>
      <c r="K80" s="8">
        <f t="shared" si="26"/>
        <v>0</v>
      </c>
      <c r="P80" s="8">
        <f t="shared" ref="P80" si="27">SUM(P81:P82)</f>
        <v>0</v>
      </c>
    </row>
    <row r="81" spans="1:16" x14ac:dyDescent="0.25">
      <c r="A81" s="4" t="s">
        <v>72</v>
      </c>
      <c r="B81" s="6"/>
      <c r="C81" s="6"/>
      <c r="D81" s="6"/>
      <c r="E81" s="6"/>
      <c r="F81" s="6"/>
      <c r="G81" s="6"/>
      <c r="H81" s="6"/>
      <c r="I81" s="6"/>
      <c r="J81" s="6"/>
      <c r="K81" s="6"/>
      <c r="P81" s="6"/>
    </row>
    <row r="82" spans="1:16" x14ac:dyDescent="0.25">
      <c r="A82" s="4" t="s">
        <v>73</v>
      </c>
      <c r="B82" s="6"/>
      <c r="C82" s="6"/>
      <c r="D82" s="6"/>
      <c r="E82" s="6"/>
      <c r="F82" s="6"/>
      <c r="G82" s="6"/>
      <c r="H82" s="6"/>
      <c r="I82" s="6"/>
      <c r="J82" s="6"/>
      <c r="K82" s="6"/>
      <c r="P82" s="6"/>
    </row>
    <row r="83" spans="1:16" x14ac:dyDescent="0.25">
      <c r="A83" s="3" t="s">
        <v>74</v>
      </c>
      <c r="B83" s="8">
        <f>+B84</f>
        <v>0</v>
      </c>
      <c r="C83" s="8">
        <f>+C84</f>
        <v>0</v>
      </c>
      <c r="D83" s="8">
        <f>+D84</f>
        <v>0</v>
      </c>
      <c r="E83" s="8">
        <f t="shared" ref="E83:K83" si="28">+E84</f>
        <v>0</v>
      </c>
      <c r="F83" s="8">
        <f t="shared" si="28"/>
        <v>0</v>
      </c>
      <c r="G83" s="8">
        <f t="shared" si="28"/>
        <v>0</v>
      </c>
      <c r="H83" s="8">
        <f t="shared" si="28"/>
        <v>0</v>
      </c>
      <c r="I83" s="8">
        <f t="shared" si="28"/>
        <v>0</v>
      </c>
      <c r="J83" s="8">
        <f t="shared" si="28"/>
        <v>0</v>
      </c>
      <c r="K83" s="8">
        <f t="shared" si="28"/>
        <v>0</v>
      </c>
      <c r="P83" s="8">
        <f t="shared" ref="P83" si="29">+P84</f>
        <v>0</v>
      </c>
    </row>
    <row r="84" spans="1:16" x14ac:dyDescent="0.25">
      <c r="A84" s="4" t="s">
        <v>75</v>
      </c>
      <c r="B84" s="6"/>
      <c r="C84" s="6"/>
      <c r="D84" s="6"/>
      <c r="E84" s="6"/>
      <c r="F84" s="6"/>
      <c r="G84" s="6"/>
      <c r="H84" s="6"/>
      <c r="I84" s="6"/>
      <c r="J84" s="6"/>
      <c r="K84" s="6"/>
      <c r="P84" s="6"/>
    </row>
    <row r="85" spans="1:16" x14ac:dyDescent="0.25">
      <c r="A85" s="5" t="s">
        <v>65</v>
      </c>
      <c r="B85" s="13">
        <f>+B11</f>
        <v>198118888</v>
      </c>
      <c r="C85" s="9">
        <f>+C11</f>
        <v>0</v>
      </c>
      <c r="D85" s="13">
        <f>+D11</f>
        <v>9642926.8599999994</v>
      </c>
      <c r="E85" s="13">
        <f t="shared" ref="E85:O85" si="30">+E11</f>
        <v>10707062.300000001</v>
      </c>
      <c r="F85" s="13">
        <f t="shared" si="30"/>
        <v>11213371.630000001</v>
      </c>
      <c r="G85" s="13">
        <f t="shared" si="30"/>
        <v>10492719</v>
      </c>
      <c r="H85" s="13">
        <f t="shared" si="30"/>
        <v>13908253.85</v>
      </c>
      <c r="I85" s="13">
        <f t="shared" si="30"/>
        <v>0</v>
      </c>
      <c r="J85" s="13">
        <f t="shared" si="30"/>
        <v>0</v>
      </c>
      <c r="K85" s="13">
        <f t="shared" si="30"/>
        <v>0</v>
      </c>
      <c r="L85" s="13">
        <f t="shared" si="30"/>
        <v>0</v>
      </c>
      <c r="M85" s="13">
        <f t="shared" si="30"/>
        <v>0</v>
      </c>
      <c r="N85" s="13">
        <f t="shared" si="30"/>
        <v>0</v>
      </c>
      <c r="O85" s="13">
        <f t="shared" si="30"/>
        <v>0</v>
      </c>
      <c r="P85" s="13">
        <f t="shared" ref="P85" si="31">+P11</f>
        <v>55964333.640000008</v>
      </c>
    </row>
    <row r="88" spans="1:16" ht="15" customHeight="1" x14ac:dyDescent="0.25">
      <c r="A88" s="15" t="s">
        <v>103</v>
      </c>
      <c r="B88" s="6"/>
      <c r="C88" s="6"/>
      <c r="D88" s="6"/>
      <c r="E88" s="26" t="s">
        <v>96</v>
      </c>
      <c r="F88" s="26"/>
      <c r="G88" s="26"/>
      <c r="H88" s="6"/>
      <c r="I88" s="6"/>
      <c r="J88" s="34"/>
      <c r="K88" s="34"/>
      <c r="L88" s="26" t="s">
        <v>97</v>
      </c>
      <c r="M88" s="26"/>
      <c r="N88" s="6"/>
    </row>
    <row r="89" spans="1:16" ht="15" customHeight="1" x14ac:dyDescent="0.25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</row>
    <row r="90" spans="1:16" ht="15" customHeight="1" x14ac:dyDescent="0.25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</row>
    <row r="91" spans="1:16" ht="15" customHeight="1" x14ac:dyDescent="0.25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</row>
    <row r="92" spans="1:16" ht="15" customHeight="1" x14ac:dyDescent="0.25">
      <c r="A92" s="14" t="s">
        <v>98</v>
      </c>
      <c r="B92" s="26"/>
      <c r="C92" s="26"/>
      <c r="D92" s="26"/>
      <c r="E92" s="26" t="s">
        <v>99</v>
      </c>
      <c r="F92" s="26"/>
      <c r="G92" s="26"/>
      <c r="H92" s="6"/>
      <c r="I92" s="6"/>
      <c r="J92" s="27"/>
      <c r="K92" s="27"/>
      <c r="L92" s="27" t="s">
        <v>100</v>
      </c>
      <c r="M92" s="27"/>
      <c r="N92" s="6"/>
    </row>
    <row r="93" spans="1:16" ht="15" customHeight="1" x14ac:dyDescent="0.25">
      <c r="A93" s="14" t="s">
        <v>104</v>
      </c>
      <c r="B93" s="6"/>
      <c r="C93" s="6"/>
      <c r="D93" s="6"/>
      <c r="E93" s="31" t="s">
        <v>102</v>
      </c>
      <c r="F93" s="31"/>
      <c r="G93" s="31"/>
      <c r="H93" s="6"/>
      <c r="I93" s="6"/>
      <c r="J93" s="32"/>
      <c r="K93" s="32"/>
      <c r="L93" s="33" t="s">
        <v>101</v>
      </c>
      <c r="M93" s="33"/>
      <c r="N93" s="6"/>
    </row>
  </sheetData>
  <mergeCells count="19">
    <mergeCell ref="E93:G93"/>
    <mergeCell ref="J93:K93"/>
    <mergeCell ref="L93:M93"/>
    <mergeCell ref="E88:G88"/>
    <mergeCell ref="J88:K88"/>
    <mergeCell ref="L88:M88"/>
    <mergeCell ref="B92:D92"/>
    <mergeCell ref="E92:G92"/>
    <mergeCell ref="J92:K92"/>
    <mergeCell ref="L92:M92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54" right="0.27559055118110237" top="0.47244094488188981" bottom="0.47244094488188981" header="0.31496062992125984" footer="0.31496062992125984"/>
  <pageSetup paperSize="5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Juana Heredia Martínez</cp:lastModifiedBy>
  <cp:lastPrinted>2023-06-02T15:48:14Z</cp:lastPrinted>
  <dcterms:created xsi:type="dcterms:W3CDTF">2021-07-29T18:58:50Z</dcterms:created>
  <dcterms:modified xsi:type="dcterms:W3CDTF">2023-06-02T15:55:28Z</dcterms:modified>
</cp:coreProperties>
</file>