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ecanario\Desktop\"/>
    </mc:Choice>
  </mc:AlternateContent>
  <xr:revisionPtr revIDLastSave="0" documentId="13_ncr:1_{3427C002-A4A9-45E4-BBD8-78F67734D5B9}" xr6:coauthVersionLast="47" xr6:coauthVersionMax="47" xr10:uidLastSave="{00000000-0000-0000-0000-000000000000}"/>
  <bookViews>
    <workbookView xWindow="-120" yWindow="-120" windowWidth="29040" windowHeight="15840" tabRatio="834" xr2:uid="{00000000-000D-0000-FFFF-FFFF00000000}"/>
  </bookViews>
  <sheets>
    <sheet name="POA 2023 - Consolidado" sheetId="56" r:id="rId1"/>
    <sheet name="TOTALES" sheetId="17"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6" i="56" l="1"/>
  <c r="AG120" i="56"/>
  <c r="AG136" i="56"/>
  <c r="AG102" i="56"/>
  <c r="AG106" i="56" s="1"/>
  <c r="AG210" i="56"/>
  <c r="AG51" i="56"/>
  <c r="AG69" i="56"/>
  <c r="AG34" i="56"/>
  <c r="AG84" i="56"/>
  <c r="AG145" i="56"/>
  <c r="AG169" i="56"/>
  <c r="AG177" i="56"/>
  <c r="AG239" i="56"/>
  <c r="B16" i="17"/>
  <c r="B14" i="17"/>
  <c r="B15" i="17"/>
  <c r="B26" i="17"/>
  <c r="B19" i="17"/>
  <c r="B17" i="17"/>
  <c r="B18" i="17"/>
  <c r="B20" i="17"/>
  <c r="B21" i="17"/>
  <c r="B22" i="17"/>
  <c r="B23" i="17"/>
  <c r="B24" i="17"/>
  <c r="B25" i="17"/>
  <c r="A15" i="17"/>
  <c r="A27" i="17"/>
  <c r="A26" i="17"/>
  <c r="A25" i="17"/>
  <c r="A24" i="17"/>
  <c r="A23" i="17"/>
  <c r="A22" i="17"/>
  <c r="A21" i="17"/>
  <c r="A20" i="17"/>
  <c r="A19" i="17"/>
  <c r="A18" i="17"/>
  <c r="A17" i="17"/>
  <c r="A16" i="17"/>
  <c r="A14" i="17"/>
  <c r="A13" i="17"/>
  <c r="B13" i="17"/>
  <c r="B27" i="17" s="1"/>
  <c r="AG257"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tc={7B707A1A-681F-437D-B2A7-17566767FB2D}</author>
    <author>tc={12653502-5C30-4C25-9D2C-7B4B1CC64DC5}</author>
    <author>tc={719F195F-6F1A-43DC-92FC-B83595DF37D7}</author>
  </authors>
  <commentList>
    <comment ref="J63" authorId="0" shapeId="0" xr:uid="{7B707A1A-681F-437D-B2A7-17566767FB2D}">
      <text>
        <t>[Threaded comment]
Your version of Excel allows you to read this threaded comment; however, any edits to it will get removed if the file is opened in a newer version of Excel. Learn more: https://go.microsoft.com/fwlink/?linkid=870924
Comment:
    Dividir la cifra en servicios presenciales y virtuales.</t>
      </text>
    </comment>
    <comment ref="K63" authorId="1" shapeId="0" xr:uid="{12653502-5C30-4C25-9D2C-7B4B1CC64DC5}">
      <text>
        <t>[Threaded comment]
Your version of Excel allows you to read this threaded comment; however, any edits to it will get removed if the file is opened in a newer version of Excel. Learn more: https://go.microsoft.com/fwlink/?linkid=870924
Comment:
    Actualizar la cifra.
NOTA. La cifra debe ser una proyeccion de crecimiento real.</t>
      </text>
    </comment>
    <comment ref="T111" authorId="2" shapeId="0" xr:uid="{719F195F-6F1A-43DC-92FC-B83595DF37D7}">
      <text>
        <t>[Threaded comment]
Your version of Excel allows you to read this threaded comment; however, any edits to it will get removed if the file is opened in a newer version of Excel. Learn more: https://go.microsoft.com/fwlink/?linkid=870924
Comment:
    Incluir las mesas de trabajo con otras instituciones ONDA, ONAPI y MIP.</t>
      </text>
    </comment>
  </commentList>
</comments>
</file>

<file path=xl/sharedStrings.xml><?xml version="1.0" encoding="utf-8"?>
<sst xmlns="http://schemas.openxmlformats.org/spreadsheetml/2006/main" count="1794" uniqueCount="929">
  <si>
    <t>Biblioteca Nacional Pedro Henríquez Ureña</t>
  </si>
  <si>
    <t>PLAN OPERATIVO ANUAL 2023  -  ANTEPROYECTO</t>
  </si>
  <si>
    <t xml:space="preserve">Área Estratégica: </t>
  </si>
  <si>
    <t>Departamentos de la Institución</t>
  </si>
  <si>
    <t>Encargado:</t>
  </si>
  <si>
    <t>Departamento de Planificación y Desarrollo</t>
  </si>
  <si>
    <t>Eje Estratégico</t>
  </si>
  <si>
    <t>EE1, EE2, EE3 y EE4</t>
  </si>
  <si>
    <t>Gestión de Riesgos</t>
  </si>
  <si>
    <t>Objetivo Estratégico</t>
  </si>
  <si>
    <t>Eje de la END</t>
  </si>
  <si>
    <t>Objetivo General de la END</t>
  </si>
  <si>
    <t>Objetivo Específico de la END</t>
  </si>
  <si>
    <t>Acción Estratégica</t>
  </si>
  <si>
    <t xml:space="preserve">Producto </t>
  </si>
  <si>
    <t>Descripción del producto</t>
  </si>
  <si>
    <t xml:space="preserve">Beneficiario </t>
  </si>
  <si>
    <t xml:space="preserve">Indicador del producto </t>
  </si>
  <si>
    <t>Línea base 2022</t>
  </si>
  <si>
    <t>Meta física 2023</t>
  </si>
  <si>
    <t>Resultado esperado del producto</t>
  </si>
  <si>
    <t>Medio de verificación</t>
  </si>
  <si>
    <t>Responsable Primario</t>
  </si>
  <si>
    <t>Responsable(s) Solidario(s) / Involucrados</t>
  </si>
  <si>
    <t>Actividades generales</t>
  </si>
  <si>
    <t>Cronograma</t>
  </si>
  <si>
    <t>Recursos</t>
  </si>
  <si>
    <t>Riesgo Asociado (Desviaciones)</t>
  </si>
  <si>
    <t>Calificación del riesgo</t>
  </si>
  <si>
    <t>Acciones de mitigación del riesgo (oportunidades de mejora)</t>
  </si>
  <si>
    <t>T-1</t>
  </si>
  <si>
    <t>T-2</t>
  </si>
  <si>
    <t>T-3</t>
  </si>
  <si>
    <t>T-4</t>
  </si>
  <si>
    <t>Probabilidad</t>
  </si>
  <si>
    <t xml:space="preserve">Impacto </t>
  </si>
  <si>
    <t>Meta Anual</t>
  </si>
  <si>
    <t>E</t>
  </si>
  <si>
    <t>F</t>
  </si>
  <si>
    <t>M</t>
  </si>
  <si>
    <t>A</t>
  </si>
  <si>
    <t>J</t>
  </si>
  <si>
    <t>S</t>
  </si>
  <si>
    <t>O</t>
  </si>
  <si>
    <t>N</t>
  </si>
  <si>
    <t>D</t>
  </si>
  <si>
    <t>Financieros</t>
  </si>
  <si>
    <t>NO Financieros</t>
  </si>
  <si>
    <t>DEPARTAMENTO DE DESARROLLO DE COLECCIONES</t>
  </si>
  <si>
    <t>OE1-1: Realizar las iniciativas pertinentes para completar la colección de todo lo publicado en diferentes soportes y formatos dentro y fuera de R.D. por autores dominicanos y sobre el país.</t>
  </si>
  <si>
    <t>1.1. Adquirir recursos de información en cualquier formato y soporte a través del depósito legal</t>
  </si>
  <si>
    <t>Velar por el cumplimiento de la Ley de Depósito Legal.</t>
  </si>
  <si>
    <t xml:space="preserve">Dar seguimiento al cumplimiento de la Ley No.112-71 en todo el territorio nacional y el extranjero.  </t>
  </si>
  <si>
    <t>Usuarios de BNPHU</t>
  </si>
  <si>
    <t>EE1</t>
  </si>
  <si>
    <t xml:space="preserve">  1234 Títulos
                     1541 Ediciones                          6890            Emplares
</t>
  </si>
  <si>
    <t xml:space="preserve">25%
</t>
  </si>
  <si>
    <t>1.- Incrementar el patrimonio bibliohemerográfico en un 100% de lo planificado durante el año.</t>
  </si>
  <si>
    <t>1.- Verificación Física.</t>
  </si>
  <si>
    <t>División de Depósito Legal</t>
  </si>
  <si>
    <t>Depto. Desarrollo de Colecciones, Agencias Dominicana del ISBN e ISSN y 
División de Jurídica</t>
  </si>
  <si>
    <t>1.- Gestionar los recursos bibliohemerograficos dominicanos mediante la  solicitud de publicaciones a los editores, escritores, autores, instituciones, fundaciones, impresores, con los datos obtenidos de los reportes mensuales de ISBN e ISSN.</t>
  </si>
  <si>
    <t>-</t>
  </si>
  <si>
    <t>1.- Fallo en la tecnología.
2.- Carencia de personal.</t>
  </si>
  <si>
    <t>Probable</t>
  </si>
  <si>
    <t>Grave</t>
  </si>
  <si>
    <t>1.- Pasantes.</t>
  </si>
  <si>
    <t>2.- Establecer los acuerdos para  el rescate de  los recursos bibliográficos dominicanos a nivel nacional e internacional.</t>
  </si>
  <si>
    <t>1.- Negación de las instituciones involucradas.</t>
  </si>
  <si>
    <t>1.- Coordinar con el Patronato.</t>
  </si>
  <si>
    <t>3.- Impulsar las iniciativas para la actualización de la Ley de Depósito Legal.</t>
  </si>
  <si>
    <t>1.- Negación de las partes involucradas.</t>
  </si>
  <si>
    <t>1.- No se dispone.</t>
  </si>
  <si>
    <t>4.- Participar  activamente en  eventos como: ferias nacionales e internacionales de libros y puestas en circulación, así como realizar charlas y talleres en conjunto con las Agencias Dominicanas del ISBN e ISSN y la Red Nacional de Bibliotecas Públicas.</t>
  </si>
  <si>
    <t>1.- Disponibilidad de presupuesto.
2.- Cancelaciones de eventos.
3.- Implicaciones externas.</t>
  </si>
  <si>
    <t>1.- Reducir la partida del presupuesto.</t>
  </si>
  <si>
    <t>5.- Habilitación física mediante el registro y  sellado de los recursos de información adquiridos y pendientes.</t>
  </si>
  <si>
    <t>1.- Material Gastable.</t>
  </si>
  <si>
    <t>1.- Fallo del SIGB actual. 
2.- Equipos tecnológicos.
3.- Falta de personal.</t>
  </si>
  <si>
    <t>Poco probable</t>
  </si>
  <si>
    <t>Catastrófico</t>
  </si>
  <si>
    <t>1.1.2 Adquirir el patrimonio bibliohemerográfico retrospectivo dominicano en sus diferentes soportes y formatos por medio de compra, canje y donativo</t>
  </si>
  <si>
    <t>Enriquecer el 
patrimonio 
bibliohemerográfi
co.</t>
  </si>
  <si>
    <t>Incorporar a la 
colección patrimonial 
las publicaciones 
retrospectivas que no 
se han adquirido por 
Depósito Legal.</t>
  </si>
  <si>
    <t>Usuarios de 
BNPHU</t>
  </si>
  <si>
    <t>2294
     Títulos      46 
Ediciones
2868 Emplares
804  cajas</t>
  </si>
  <si>
    <t>1.- Garantizar una 
colección actualizada y 
retrospectivas del 
fondo 
bibliohemerográfico 
nacional.</t>
  </si>
  <si>
    <t>1. Verificación 
Física.</t>
  </si>
  <si>
    <t>Dpto. 
Desarrollo de 
Colecciones</t>
  </si>
  <si>
    <t>Div. Administración 
de Colecciones,
Div. de Depósito 
Legal,
Div. de Compra y 
Contrataciones,
Dpto. de 
Comunicación</t>
  </si>
  <si>
    <t>1. - Realizar propagandas y 
publicidad para solicitar 
donaciones e incentivar el 
Canje Interbibliotecario. Así 
mismo, actualizar el catálogo 
de las obras disponbles para 
el intercambio</t>
  </si>
  <si>
    <t>1.- Identificación de fondos 
en el presupuesto de la 
Institución.
2.- La no participación del 
Departamento de 
Publicaciones.</t>
  </si>
  <si>
    <t>Moderado</t>
  </si>
  <si>
    <t>.- Hacer usos 
extensivo de las redes 
sociales y el portal 
web de la Biblioteca 
Nacional.</t>
  </si>
  <si>
    <t>2.- Visitas a librerías, ferias de libros nacionales e internacionales, buhoneros, bibliotecas Personales, Universitarias, Especializadas y Gubernamentales para el rescate de las publicaciones patrimoniales.</t>
  </si>
  <si>
    <t>1.- Identificación de fondos en presupuesto institucional</t>
  </si>
  <si>
    <t>1.- Reducción del presupuesto requerido.</t>
  </si>
  <si>
    <t>2.- Adquirir mediante compra, libros del siglo XVIII para el completamiento de la colección que se atesora,  libros de temas caribeños,  publicaciones de bibliotecología y Ciencias de la Información como material de apoyo al DECABI, así como gestionar la copia digital del archivo personal de Pedro Henríquez Ureña en México.</t>
  </si>
  <si>
    <t>1. -Identificación de fondos en  el presupuesto institucional.
2.- Reducción considerable de ejemplares a reproducir.</t>
  </si>
  <si>
    <t>3.- Continuar con la reorganización de la colección en el Departamento de Desarrollo de Colecciones: Inventario.</t>
  </si>
  <si>
    <t>n/a</t>
  </si>
  <si>
    <t>4.-  Habilitación física mediante el registro y  sellado de los recursos de información adquiridos y pendientes.</t>
  </si>
  <si>
    <t>1.- Fallo del SIGB Actual.
2.- Equipos tecnológicos.
3.- Falta de personal.</t>
  </si>
  <si>
    <t>1.3. Disponer de base de datos bibliográficas a texto completo.</t>
  </si>
  <si>
    <t>Suscripción a base de datos a texto completo.</t>
  </si>
  <si>
    <t>Colecciones digitales a texto completo, como son: Digitalia, Ebsco, ProQuest, Emerald, entre otras.</t>
  </si>
  <si>
    <t xml:space="preserve">1 unidad </t>
  </si>
  <si>
    <t>1.- Contar con una base de datos a texto completo que nos permita compartir recursos de información y acceso rápido a la misma para satisfacer las necesidades de  nuestros usuarios.</t>
  </si>
  <si>
    <t>Depto. Desarrollo de Colecciones</t>
  </si>
  <si>
    <t>Depto. De Servicios Públicos.
Depto. De las TIC´s</t>
  </si>
  <si>
    <t>1.- Suscripción a bases de datos E-Libro</t>
  </si>
  <si>
    <t>1.- Fallo en la tecnología.
2. Identificación de los fondos en el presupuesto de la Institución.</t>
  </si>
  <si>
    <t>Posible</t>
  </si>
  <si>
    <t>1.- Consulta y evaluación de base de datos en línea y de acceso gratuito.</t>
  </si>
  <si>
    <t>TOTAL GENERAL
DESARROLLO DE COLECCIONES</t>
  </si>
  <si>
    <t>DEPARTAMENTO DE CATALOGACIÓN Y ADMINISTRACIÓN DE COLECCIONES</t>
  </si>
  <si>
    <t>OE1-2:  Realizar el procesamiento técnico de las colecciones en todos los formatos y soportes según las últimas normas internacionales vigentes.</t>
  </si>
  <si>
    <t>2.1. Avanzar en el inventario por medio automatizado de las colecciones monográficas y hemerográficas existentes.</t>
  </si>
  <si>
    <t>Inventario de los recursos de información, tantos monográficos como hemerográficos .</t>
  </si>
  <si>
    <t>Control de las existencias del acervo documental de la biblioteca.</t>
  </si>
  <si>
    <t xml:space="preserve"> Departamentos, divisiones y unidades de DTB y Usuarios de BNPHU.</t>
  </si>
  <si>
    <t xml:space="preserve">EE1 </t>
  </si>
  <si>
    <t>54,176 Ejemplares</t>
  </si>
  <si>
    <t>54,300
Ejemplares</t>
  </si>
  <si>
    <t>25% 
13,575 Ejemplares</t>
  </si>
  <si>
    <t>1.- Colecciones monográficas y hemerográficas  inventariadas e identificados con sus respectivos códigos de barra, homogeneidad entre catálogo y fondo bibliohemerográfico existente.</t>
  </si>
  <si>
    <t>1.- Libros y publicaciones seriadas inventariados.
2.- Informe del inventario, verificación del Sistema de Gestión Bibliotecaria, Formulario de registro de fascículo inventariados.</t>
  </si>
  <si>
    <t>Merita Alcántara,
Rufina Suárez</t>
  </si>
  <si>
    <r>
      <t>Ingrid Lockward, Daysi Garcia,
Brenda Tavarez,
Lorenza Pérez, Marianne Feliz,
Rody Rodríguez,
Joselyn Puello, Gloribel Lara, Miguel Cárdenas, Prudencia Rivera Rivera, Maria del Carmen, Ramon Ruben Caba, Santa R. Cedano, Carmen L. Cruz Medina, Mirian Javier, Vicenta Molina Carrión.</t>
    </r>
    <r>
      <rPr>
        <sz val="26"/>
        <color indexed="8"/>
        <rFont val="Calibri"/>
        <family val="2"/>
      </rPr>
      <t xml:space="preserve">
</t>
    </r>
  </si>
  <si>
    <t>1.- Limpieza de los documentos a ser inventariados.</t>
  </si>
  <si>
    <t>Lanilla, bata, Guantes , Mascarillas, Gorritos, Lysol, personal de Preservación y Conservación.</t>
  </si>
  <si>
    <t>1- Inestabilidad en la plataforma tecnológica  y  energía eléctrica.
2-Retraso en la suscripciones las licencias de los programas utilizados.
3- La no disponibilidad de internet.</t>
  </si>
  <si>
    <t>probable</t>
  </si>
  <si>
    <t>1.- Adquisición de una planta eléctrica.
2.- Mantener actualizada la suscripciones  de los programas utilizados.
3.- Internet disponible.</t>
  </si>
  <si>
    <t>2.- Revisión del documento físico en comparación con el registro bibliográfico.</t>
  </si>
  <si>
    <t>Guantes, gorros, mascarillas, batas.</t>
  </si>
  <si>
    <r>
      <t xml:space="preserve">3.- Implementar y colocar el código de barra en las colecciones hemerográficas catalogadas, clasificadas e indizadas y validada a partir del </t>
    </r>
    <r>
      <rPr>
        <b/>
        <sz val="26"/>
        <color indexed="8"/>
        <rFont val="Calibri"/>
        <family val="2"/>
      </rPr>
      <t>2023.</t>
    </r>
  </si>
  <si>
    <t xml:space="preserve">1.- 50 rollo de protectores de labels.   </t>
  </si>
  <si>
    <t>4.- Realizar el informe final del inventario.</t>
  </si>
  <si>
    <t>Equipo PC, energía eléctrica.</t>
  </si>
  <si>
    <r>
      <t>2.2.</t>
    </r>
    <r>
      <rPr>
        <b/>
        <sz val="26"/>
        <rFont val="Calibri"/>
        <family val="2"/>
      </rPr>
      <t xml:space="preserve"> Incrementar</t>
    </r>
    <r>
      <rPr>
        <b/>
        <sz val="26"/>
        <color indexed="10"/>
        <rFont val="Calibri"/>
        <family val="2"/>
      </rPr>
      <t xml:space="preserve"> </t>
    </r>
    <r>
      <rPr>
        <b/>
        <sz val="26"/>
        <color indexed="8"/>
        <rFont val="Calibri"/>
        <family val="2"/>
      </rPr>
      <t>el catálogo automatizado accesible a toda categoría de usuarios (incluyendo a personas con necesidades especiales)</t>
    </r>
  </si>
  <si>
    <t>1.- Registros monográficos creados.
2.- Actualización del catálogo bibliográfico y hemerográfico.</t>
  </si>
  <si>
    <t>Procesamiento de los recursos de información monográficos.</t>
  </si>
  <si>
    <t>Usuarios reales y potenciales  de BNPHU.</t>
  </si>
  <si>
    <t>2,947 Títulos
4,134 Ejemplares</t>
  </si>
  <si>
    <t>4,250 Títulos</t>
  </si>
  <si>
    <t>25%
1,063</t>
  </si>
  <si>
    <r>
      <t>1.- Colecciones monográficas procesadas.
2.- Automatización de la colección hemerográfica.
3.- Actualización del catálogo b</t>
    </r>
    <r>
      <rPr>
        <sz val="26"/>
        <rFont val="Calibri"/>
        <family val="2"/>
      </rPr>
      <t xml:space="preserve">ibliográfico en un </t>
    </r>
    <r>
      <rPr>
        <b/>
        <sz val="26"/>
        <rFont val="Calibri"/>
        <family val="2"/>
      </rPr>
      <t>20%</t>
    </r>
    <r>
      <rPr>
        <sz val="26"/>
        <rFont val="Calibri"/>
        <family val="2"/>
      </rPr>
      <t xml:space="preserve"> d</t>
    </r>
    <r>
      <rPr>
        <sz val="26"/>
        <color indexed="8"/>
        <rFont val="Calibri"/>
        <family val="2"/>
      </rPr>
      <t>e la meta programada.</t>
    </r>
  </si>
  <si>
    <t>1.- Conjuntos de registros creados.
2.- catálogo bibliográfico de la BNPHU.
3.- Informes estadístico mensual.</t>
  </si>
  <si>
    <t>Mara Fileto,
Ingrid Lockward,
Brenda Tavarez,
Lorenza Pérez,
Daysi García,
Marianne Feliz, Rosa Cedano,
Ramón Ruben Caba,
Miriam Javier</t>
  </si>
  <si>
    <t>1.- Catalogación, clasificación e indización y validación de  las colecciones bibliográficas y hemerográficas.
2.- Habilitación física de los documentos procesados.</t>
  </si>
  <si>
    <t>1.- Licencia de la LEMB Digital. 
2.- Fichas de Kardex.  3.- 50 paquetes  de label para tejuelo y código de barra</t>
  </si>
  <si>
    <t>1.- Escasez de los recursos humanos y finacieros necesario para realizar el trabajo.</t>
  </si>
  <si>
    <t>1.- Adquisición de una planta eléctrica.
2.- Mantener actualizada la suscripciones  de las herramientas utilizadas.
3.- Internet disponible.</t>
  </si>
  <si>
    <t>1.- Registro de autoridades creados.</t>
  </si>
  <si>
    <t>1.- Base de datos de autoridades creadas.</t>
  </si>
  <si>
    <t xml:space="preserve">Merita Alcántara </t>
  </si>
  <si>
    <t>Mara Fileto</t>
  </si>
  <si>
    <t>3.- Implementación del catalogo de autoridades.</t>
  </si>
  <si>
    <t>_</t>
  </si>
  <si>
    <t>2.3. Elaborar la bibliografía nacional corriente y retrospectiva, accesible a toda categoría de usuarios.</t>
  </si>
  <si>
    <t>Creación de un catálogo que recoja la producción Bibliográfica Nacional.</t>
  </si>
  <si>
    <t>Captar y procesar todo publicado en RD o sobre RD y de autores dominicanos en cualquier parte del mundo.</t>
  </si>
  <si>
    <t>Usuarios de BNPHU público en general.</t>
  </si>
  <si>
    <t>2 Unidades</t>
  </si>
  <si>
    <t>1 Unidad</t>
  </si>
  <si>
    <t>1.- Informe de los documentos recuperados por provincias.</t>
  </si>
  <si>
    <t>1.- Informe de los resultados de documentos encontrados mediante las visitas realizadas.</t>
  </si>
  <si>
    <t>Rufina Suárez</t>
  </si>
  <si>
    <t>1.- Identificar instituciones para solicitar información en las provincias.</t>
  </si>
  <si>
    <t>RR.HH.</t>
  </si>
  <si>
    <t>1.- Que no se logre conseguir los recursos.</t>
  </si>
  <si>
    <t>1.- Contratación de personal para la realización del trabajo.</t>
  </si>
  <si>
    <t>2.- Visita a tres (3) provincias de un total de 32 durante el año.</t>
  </si>
  <si>
    <t>1.- Viáticos.</t>
  </si>
  <si>
    <t>1.- Falta de recursos</t>
  </si>
  <si>
    <t>Muy probable</t>
  </si>
  <si>
    <t>1.- No tiene.</t>
  </si>
  <si>
    <t>OE2-1: Ofrecer servicios de excelencia, incluyendo oferta de actividades culturales a todas las categorías de usuarios.</t>
  </si>
  <si>
    <t>5.1. Disponer de colecciones pertinentes organizadas y accesibles para satisfacer las demandas de los usuarios.</t>
  </si>
  <si>
    <t>Organización de la colecciones.</t>
  </si>
  <si>
    <t>Organización de la colecciones de acuerdo al Sistema de clasificación de Dewey  y  en orden alfabético.</t>
  </si>
  <si>
    <t>Usuarios de la BNPHU y usuarios reales y potenciales.</t>
  </si>
  <si>
    <t>EE2</t>
  </si>
  <si>
    <t>79,655 Unidades</t>
  </si>
  <si>
    <t>1.- Colecciones Monográfica y Hemerográfico organizada accesible a todas categoría de usuarios.</t>
  </si>
  <si>
    <t>1.- Informe estadístico.</t>
  </si>
  <si>
    <t xml:space="preserve">Rody Rodríguez </t>
  </si>
  <si>
    <t>Gloribel Lara,
Joselyn Puello,
Miguel Cárdenas,
Prudencia Rivera Rivera,
María del Carmen,
Prudencia Rivera, Ramón Ruben Caba, Rosa Cedano,
Miriam Javier</t>
  </si>
  <si>
    <t>1.- Identificar  los recursos para determinar a qué colección pertenece.
2.- Revisión física de los documentos.
3.- Intercalar en estantería los recursos de información.</t>
  </si>
  <si>
    <t>1.- Anaqueles, Exhibidores, Archivo para mapas,Escritorio de oficina, Tintado de los cristales de oficina y depósito, Carritos de metal.</t>
  </si>
  <si>
    <t>1.- No disponer de estos recursos para realizar el trabajo.</t>
  </si>
  <si>
    <t>1. Identificar anaqueles en otras áreas dentro de la Institución.</t>
  </si>
  <si>
    <t>1.- Recepción de la lista y libros físico enviado por el Departamento de Producción Digital.</t>
  </si>
  <si>
    <t xml:space="preserve">Rody Rodríguez,
Rufina Suarez </t>
  </si>
  <si>
    <r>
      <t xml:space="preserve">Gloribel Lara,
</t>
    </r>
    <r>
      <rPr>
        <sz val="26"/>
        <rFont val="Calibri"/>
        <family val="2"/>
      </rPr>
      <t>Joselyn Puello,</t>
    </r>
    <r>
      <rPr>
        <sz val="26"/>
        <color indexed="8"/>
        <rFont val="Calibri"/>
        <family val="2"/>
      </rPr>
      <t xml:space="preserve">
Miguel Cárdenas,
Prudencia Rivera Rivera</t>
    </r>
    <r>
      <rPr>
        <sz val="26"/>
        <rFont val="Calibri"/>
        <family val="2"/>
      </rPr>
      <t>,</t>
    </r>
    <r>
      <rPr>
        <sz val="26"/>
        <color indexed="8"/>
        <rFont val="Calibri"/>
        <family val="2"/>
      </rPr>
      <t xml:space="preserve">
María del Carmen,
Prudencia Rivera, Ramón Ruben Caba, Rosa Cedano,
Miriam Javier, Vicenta Carrión</t>
    </r>
  </si>
  <si>
    <t>1.- Selección y envío de obras a digitalizar.</t>
  </si>
  <si>
    <t>1.- Reparación de los actuales por parte del Suplidor.</t>
  </si>
  <si>
    <t>1.- Informe estadístico, revisión física de la organización de las colecciones en estantería, fotos.</t>
  </si>
  <si>
    <r>
      <t xml:space="preserve">Lorenza Rivera,
Gloribel Lara,
</t>
    </r>
    <r>
      <rPr>
        <sz val="26"/>
        <rFont val="Calibri"/>
        <family val="2"/>
      </rPr>
      <t>Joselyn Puello,</t>
    </r>
    <r>
      <rPr>
        <sz val="26"/>
        <color indexed="8"/>
        <rFont val="Calibri"/>
        <family val="2"/>
      </rPr>
      <t xml:space="preserve">
Miguel Cárdenas,
María del Carmen,
Prudencia Rivera, Ramón Ruben Caba, Vicenta Carrión, Rosa Cedano, Miriam Javier</t>
    </r>
  </si>
  <si>
    <t>1.- Organización de documentos de Julio Ortega Frier.</t>
  </si>
  <si>
    <t>1.- Identificar anaqueles en otras áreas dentro de la Institución.</t>
  </si>
  <si>
    <t>1.- Veinticinco (25) cajuelas para organización de documentos.</t>
  </si>
  <si>
    <t>1.- Cooperación Externa.
2.- Patronato.</t>
  </si>
  <si>
    <t>1.- Colección hemerográfica trasladada desde Haina, organizadas y accesible a toda categoría de usuarios.</t>
  </si>
  <si>
    <t>1.- Informe estadístico, colección organizada, fotos.</t>
  </si>
  <si>
    <t xml:space="preserve">Dpto.. de Preservación y Conservación de Documentos,
Rubén Caba,
Carmen Medina,
Miriam Javier,
Rosa Cedano,
Vicenta Carrión,
</t>
  </si>
  <si>
    <t>1.- Revisión, selección, limpieza, traslado e incorporación de la colección hemerográfica patrimonial al fondo documental.</t>
  </si>
  <si>
    <t>1.- Anaqueles</t>
  </si>
  <si>
    <t>1.- No disponer de los recursos identificados</t>
  </si>
  <si>
    <t>TOTAL GENERAL
CATALOGACIÓN</t>
  </si>
  <si>
    <t>DEPARTAMENTO DE SERVICIOS AL PÚBLICO</t>
  </si>
  <si>
    <t>OE2.1: Ofrecer servicios de excelencia, incluyendo oferta de actividades culturales a todas las categorías de usuarios.</t>
  </si>
  <si>
    <t>2.1.2. Creación  de Mapoteca y  Mediateca</t>
  </si>
  <si>
    <t>Propuesta de creación de Salas Mapoteca Mediateca</t>
  </si>
  <si>
    <t>Mapoteca y mediateca sala formado por materiales cartográficos, audiovisuales y dispositivos multimedia necesarios para la consulta de los distintos materiales que forman dicha sala.</t>
  </si>
  <si>
    <t>Usuarios reales y pontenciales de la BNPHU</t>
  </si>
  <si>
    <t>Propuesta de creación de Sala Mapoteca y Mediateca elaborada</t>
  </si>
  <si>
    <t xml:space="preserve">Propuesta de creación de Salas Mapoteca Mediateca realizada
</t>
  </si>
  <si>
    <t>Lorenza Rivera, Direccion Tecnica, Supervisora del Depto de servicios</t>
  </si>
  <si>
    <t xml:space="preserve">Glennys Reyes , Rody Rodríguez, Departamento de Planificacion, Dirección Tecnica </t>
  </si>
  <si>
    <t>1. Elaboración y presentación de propuesta proyecto Mapoteca y Mediateca</t>
  </si>
  <si>
    <t>Material no librario</t>
  </si>
  <si>
    <t>No disponer de los recursos luego de presentar la propuesta.</t>
  </si>
  <si>
    <t>moderado</t>
  </si>
  <si>
    <t>Cooperación Externa.</t>
  </si>
  <si>
    <t xml:space="preserve">2.- Agrupar el material no librario que formará parte de la sala.
</t>
  </si>
  <si>
    <t>2.1.3 Creacion de la Sala Tematicas: Caribeña  Dominicana</t>
  </si>
  <si>
    <t xml:space="preserve"> Salas  Caribeña Sala Dominicana</t>
  </si>
  <si>
    <t>1. Espacio que atesorará información sobre la Región del Caribe y se pretende convertirlo en un lugar de encuentro e integración 2. Espacio destinado a promover la dominicanidad</t>
  </si>
  <si>
    <t>Salas creadas</t>
  </si>
  <si>
    <t xml:space="preserve">Foto de salas creadas en la BNPHU </t>
  </si>
  <si>
    <t xml:space="preserve">Lorenza Rivera , Supervisora de Servicios al Público,Direccion Tecnica </t>
  </si>
  <si>
    <t>1. Adquirir recursos extrapresupuestarios para habilitación de los espacios destinados a estas dos salas temáticas: Caribeña y Dominicana. (  Letrero en acrílico nombre Sala Dominicana,letrero en acrílico interno: Catálogo en Línea,Letrero en acrílico interno: exposición permanente PHU, Vitrina vertical -objetos personales PHU, vitrina vertical exhibición libros PHU, Letrero tensado, Fotos y enmarcado de fotos en metal, Laptop Dell Inspiron Notebook 15-5566 ,  Pantalla para proyección, Mesas de lectura 72"x48" ,
plateado (ganadores de Premio N. de Mesas de lectura 72"x48" 
Literatura), Exhibidores en acrílicos para libros, Televisor Led Smart 4 k, Computadora Dell Optiplex 7060 Con 
Windows 10 Ultimate de 64-bit. (con 
monitor LCD de 20”, teclado y mouse 
USB)., Sillas azules para mesa de lectura.</t>
  </si>
  <si>
    <t>Libros , Base de datos, mapas , etc.</t>
  </si>
  <si>
    <t>Falta del presupesto señalado en el proyecto</t>
  </si>
  <si>
    <t>2.Conformacion del acervo que formara parte de la sala</t>
  </si>
  <si>
    <t>3.contracion de un arquitecto para diseño y ambientacion de sala</t>
  </si>
  <si>
    <t>presentacion de diseño</t>
  </si>
  <si>
    <t xml:space="preserve">1. Promover los servicios bibliotecarios mediante brochur de los servicios y colecciones de la BNPHU y breve reseña de libros y otros  rec. de informacion en diversos canales de comunicación.  </t>
  </si>
  <si>
    <t xml:space="preserve">Reseña de libros  </t>
  </si>
  <si>
    <t>Falta de una PC y  fallas electricas</t>
  </si>
  <si>
    <t>Garantizar  PC optima y  ausencia de fallas electricas</t>
  </si>
  <si>
    <t xml:space="preserve">2. crear usurario de acceso a base de datos a texto completo </t>
  </si>
  <si>
    <t>1. Computadora             2. suscripciones acctivas</t>
  </si>
  <si>
    <t>No disponer de suscripciones activas</t>
  </si>
  <si>
    <t xml:space="preserve">Realizar el pago de subcripcion a tiempo </t>
  </si>
  <si>
    <t xml:space="preserve">3. Realizar prestamos y devoluciones atraves del modulo de circulacion y prestamo de KOHA </t>
  </si>
  <si>
    <t>Modulo de circulacion y prestamo KOHA</t>
  </si>
  <si>
    <t>Libros sin etiquetas</t>
  </si>
  <si>
    <t xml:space="preserve">continuar con el proceso de colocacion de etiquetas a libros </t>
  </si>
  <si>
    <t>2.1.4. Ofrecer servicios bibliotecarios presenciales y online a todas las categorías de usuarios</t>
  </si>
  <si>
    <t>Servicios bibliotecarios presenciales y online ofertado.</t>
  </si>
  <si>
    <t>Desarrollar servicios que satisfagan las crecientes demandas informativas de los usuarios.</t>
  </si>
  <si>
    <t>Usuarios reales y potenciales.</t>
  </si>
  <si>
    <t xml:space="preserve">EE2 </t>
  </si>
  <si>
    <t xml:space="preserve">62,803 unidades </t>
  </si>
  <si>
    <t>1.- Al finalizar el 2023 se incrementarán los usuarios y visitantes en un 15% con relación a la cantidad actual al ofrecerse servicios bibliotecarios presenciales y remotos para todo tipo de usuario.</t>
  </si>
  <si>
    <t>Estadísticas de servicios.</t>
  </si>
  <si>
    <t>Lorenza Rivera,
, supervisora de Servicios, Rufina Suárez</t>
  </si>
  <si>
    <t>Departamento de las TIC , Departamento de Comunicación          
,
María Morel,
Rosa Cedano,
Rubén Caba,
Miriam Javier</t>
  </si>
  <si>
    <t xml:space="preserve">4. recoger la demanda insatischa de los usuarios recoger la demandas insatischas de los usuarios  </t>
  </si>
  <si>
    <t>1.PC</t>
  </si>
  <si>
    <t>Que los Bib Auxiliares no realicen el registro de las demandas insatisfechas</t>
  </si>
  <si>
    <t>Colocacion de formularios peticion de compra o adquisicion en el portal</t>
  </si>
  <si>
    <t>5. Realizar talleres de formación de usuarios</t>
  </si>
  <si>
    <t xml:space="preserve">                                    Proyector de data show                                                                       pantalla de data show</t>
  </si>
  <si>
    <t>1.- Falta de recursos identificados para realizar los tallares.                          2. falta de kuorum</t>
  </si>
  <si>
    <t>Colocacion de videos instructivos  en el portal</t>
  </si>
  <si>
    <t xml:space="preserve">                                                                 6. Aplicación de encuesta de satisfacción de la calidad de los servicios </t>
  </si>
  <si>
    <t xml:space="preserve">Formularios de encuestas </t>
  </si>
  <si>
    <t>1.- Falla de la infraestructura tecnológica.
                                                     2.- Falla energía eléctrica.
                                                               3.- Retraso en las suscripciones a base de datos.</t>
  </si>
  <si>
    <t>1.- Destinar equipos adecuado para los fines.</t>
  </si>
  <si>
    <t xml:space="preserve">7. Elaborar bibliografia a solicitud de los usuarios               </t>
  </si>
  <si>
    <t xml:space="preserve">Lista de recursos de informacion sobre determinado tema, o autor </t>
  </si>
  <si>
    <t>Falta de solicitud de parte del usuario</t>
  </si>
  <si>
    <t xml:space="preserve"> Impresión de boletas de préstamos bibliográfico y hemerográficos.       </t>
  </si>
  <si>
    <t>Ofrecer nuevos servicios Bibliotecarios.</t>
  </si>
  <si>
    <t>Servicio Consulta al bibliotecario implementado</t>
  </si>
  <si>
    <t>Servicio que busca optimizar la atención a los usuarios facilitando respuesta rápida a sus necesidades de información a través de diversos canales de comunicación:  Correo electrónico, Chat, Llamadas telefónica y WhatsApp.</t>
  </si>
  <si>
    <t xml:space="preserve">Usuarios reales y potenciales. </t>
  </si>
  <si>
    <t>1.- Reporte de solicitudes de información realizadas vía chat, correo electrónico, teléfono, WhatsApp.</t>
  </si>
  <si>
    <t>Lorenza Rivera,
supervisora de servicios,
Rufina Suárez</t>
  </si>
  <si>
    <r>
      <rPr>
        <sz val="28"/>
        <color indexed="8"/>
        <rFont val="Calibri"/>
        <family val="2"/>
      </rPr>
      <t xml:space="preserve">RRHH, Depto. de las TIC </t>
    </r>
    <r>
      <rPr>
        <sz val="28"/>
        <color indexed="15"/>
        <rFont val="Calibri"/>
        <family val="2"/>
      </rPr>
      <t xml:space="preserve">
</t>
    </r>
  </si>
  <si>
    <t xml:space="preserve">                                                     .1. Cierre de espacio con cristales.                                                                          2. Habilitacion de Chat para el servicio.</t>
  </si>
  <si>
    <t>Identificacion de cristalesdentro de la institucion , 1 computadora, telefono, 1 bibliotecario tecnico.</t>
  </si>
  <si>
    <t>La falta de identificacion de cristales dentro de la institucion</t>
  </si>
  <si>
    <t>TOTAL GENERAL</t>
  </si>
  <si>
    <t>DIVISIÓN DE SERVICIOS A PERSONAS CON DISCAPACIDAD</t>
  </si>
  <si>
    <t>OE1-3. Garantizar la estabilidad física y funcional de las colecciones, así como su visibilidad a usuarios nacionales e internacionales.</t>
  </si>
  <si>
    <t>1.3.5. Garantizar la accesibilidad de recursos de información patrimoniales a personas con discapacidad, aplicándoles las normas de accesibilidad universal (W3C) y el Tratado de Marrakech.</t>
  </si>
  <si>
    <t>1.- Recursos de información en formatos accesibles: digital accesible y audio.
2.- Recursos de información dramatizados y sintetizados en audio con voz humana.</t>
  </si>
  <si>
    <t>1.- Recursos de información en formatos accesibles:
a) Digital Accesible adaptados a formato DOC, PDF con OCR para ser leídos en un dispositivo electrónico (PC, laptop, teléfonos inteligentes, entre otros) a través de lectores de pantalla.
b) Audio producido por software texto a voz que convierte de DOC y PDF con OCR a voces electrónicas similares a la voz humana para ser leídos en dispositivos tales como (PC, laptop, teléfonos inteligentes, reproductores de audio, USB, CD, entre otros).
2.- Recursos de información dramatizados y sintetizados en audio con voz  humana: narrativa dominicana (novelas y cuentos) y episodios de la historia dominicana resumidos y dramatizados por los Recursos Vivientes de Información (RVI) del Radio Teatro Biblio.</t>
  </si>
  <si>
    <t>Usuarios presenciales y virtuales de la BNPHU</t>
  </si>
  <si>
    <t>2,800
Unidades</t>
  </si>
  <si>
    <t>1.- Recursos de información en formatos completamente accesibles para los usuarios con dificultad de acceso a la lectura convencional.</t>
  </si>
  <si>
    <t>1.- Verificación física y digital (estadísticas, recursos en DOC, PDF con OCR, audio)</t>
  </si>
  <si>
    <t>Div. de Servicios a Personas con Discapacidad</t>
  </si>
  <si>
    <t>Dpto. de Producción Digital,
Div. de Administración de Colecciones,
Instituciones solidarias</t>
  </si>
  <si>
    <t xml:space="preserve">1.- Recepción de la solicitud del usuario y llenado del registro de préstamo (datos generales del usuario, títulos solicitados y formatos en que lo requiere).
</t>
  </si>
  <si>
    <t>TICs
RRHH</t>
  </si>
  <si>
    <t>1.- Falta de recursos humanos y financieros.
2.- Falla del fluido eléctrico.
3.- Inestabilidad en la conexión de Internet y redes.</t>
  </si>
  <si>
    <t xml:space="preserve">Muy probable </t>
  </si>
  <si>
    <t>1.- Presentar proyectos a instituciones nacionales e internacionales para garantizar la accesibilidad universal.
2.- Estabilidad en el fluido eléctrico mediante planta y/o  inversores.
3.- Estabilidad en la conexión a Internet y redes.</t>
  </si>
  <si>
    <t>2.- Ubicar el recurso de información solicitado por el usuario: administración de colecciones, biblioteca central UNPHU (impresos en tinta para digitalizar y adaptar a formatos accesibles), colección valiosa (Departamento Producción Digital), formato digital imagen para digitalizar y adaptar a formatos accesibles; publicaciones en página Web y biblioteca digital del Archivo General de la Nación;  espacios Web de INABIMA, FUNGLODE digital imagen para adaptar a digital accesible (todos los días laborables).</t>
  </si>
  <si>
    <t>OE2-1: Ofrecer servicios de excelencia, incluyendo ofertas de actividades culturales a todas las categorías de usuarios.</t>
  </si>
  <si>
    <t>2.1.5. Brindar servicios virtuales a personas con discapacidad a través de la DISEPEDI.</t>
  </si>
  <si>
    <t>1.- Blog DISEPEDI.
2.- Biblioteca Virtual Accesible "Lily Cassá".
3.- Módulo de Información y Lectura Accesibles (MILA).
4.- Grupos WhatsApp (Lecto Accesible, VirtuaLetras2020).</t>
  </si>
  <si>
    <t>Difusión de información accesible a través de Blog DISEPEDI, la Biblioteca Virtual Accesible "Lily Cassá" (BVALC), los Módulos de Información y Lectura Accesibles (MILA) y Grupos WhatsApp (Lecto Accesible, VirtuaLetras2020).</t>
  </si>
  <si>
    <t>Usuarios presenciales y virtuales de la BNPHU y de los módulos de Información y Lectura Accesibles (MILA) instalados en instituciones para personas con discapacidad visual y la RNBP y de los Grupos WhatsApp (Lecto Accesible, VirtuaLetras2020) para personas con discapacidad visual.</t>
  </si>
  <si>
    <t>2800
Unidades</t>
  </si>
  <si>
    <t>1.- Mayor acceso de la población a recursos de información en formatos accesibles.</t>
  </si>
  <si>
    <t>1.- Verificación física y digital (estadísticas, recursos en DOC, PDF con OCR, audio, entradas al Blog).</t>
  </si>
  <si>
    <t>Dpto. de Producción Digital,
Div. de Administración de Colecciones,
DAF,
TICs,
Dpto. de Comunicaciones,
Instituciones solidarias.</t>
  </si>
  <si>
    <t>1.- Acuerdos para gestión e instalación MILAs.
2.- Software de edición.
3.- Mantenimiento y expansión Biblioteca Virtual Accesible "Lily Cassá".
4. Desarrollo repositorio.</t>
  </si>
  <si>
    <t>1.- Presentar proyectos a instituciones nacionales e internacionales para garantizar la accesibilidad universal
2.- Estabilidad en el fluido eléctrico mediante planta y/o  inversores
3.- Estabilidad en la conexión a Internet y redes.</t>
  </si>
  <si>
    <t>Actividades de información accesibles incluyentes.</t>
  </si>
  <si>
    <t>Charlas,  conversatorios, paneles, cursos, talleres.</t>
  </si>
  <si>
    <t>Público en general con y sin discapacidad.</t>
  </si>
  <si>
    <t>1.- Mayor acceso de la población a información de manera accesible.</t>
  </si>
  <si>
    <t>Verificación física y digital (estadísticas, recursos en DOC, PDF con OCR, audio, invitaciones, afiches, fotos, vídeo, entradas al Blog, artículo periódico).</t>
  </si>
  <si>
    <t>1.- Preparación: logística y montaje de cada evento a distancia.
2.- Diseño de afiches, programas, certificados, brochures para distribución digital.
3.- Facilitador lenguaje de signos.</t>
  </si>
  <si>
    <t>1.- Cooperación con otras instituciones afines nacionales.
2.- Estabilidad en el fluido eléctrico mediante planta y/o  inversores.
3.- Estabilidad en la conexión a Internet y redes.</t>
  </si>
  <si>
    <t>TOTAL GENERAL
DISEPEDI</t>
  </si>
  <si>
    <t>DEPARTAMENTO DE PRESERVACION Y CONSERVACION DE DOCUMENTOS</t>
  </si>
  <si>
    <t>3.1. Realizar fumigaciones,General preventivas y focalizadas con la finalidad de disponer de los espacios  y las colecciones de la BN y las bibliotecas integrantes de la RNBP libre de cualquier contaminación.</t>
  </si>
  <si>
    <t>Fumigaciones   preventivas y general ,fumigaciones focalizadas</t>
  </si>
  <si>
    <t xml:space="preserve">Aplicar la desinfección al edificio y la red de bibliotecas públicas asi como a diferentes oficinas de la institucion  con el objetivo de tener los espacios libre de  contaminación  </t>
  </si>
  <si>
    <t>Empleados, y  usuarios de la BNPHU asi como  de la Red de Bibliotecas Públicas</t>
  </si>
  <si>
    <t>1.- Tres (2) fumigaciones preventivas y una (1) general. Una  (1)contra comejen,desinfeccion de la diferentes oficinas.</t>
  </si>
  <si>
    <t>Verificación Física,y mejoria en la salud del personal.</t>
  </si>
  <si>
    <t>Laura Bonilla</t>
  </si>
  <si>
    <t xml:space="preserve">Gianna Peralta,Tereza Bodden </t>
  </si>
  <si>
    <t xml:space="preserve">1.  Desinfeción focalizada. </t>
  </si>
  <si>
    <t>Identificación de fondos en el presupuesto de la institución</t>
  </si>
  <si>
    <t>Reducción del presupuesto requerido.        Tomar los fondos de otras Instituciones</t>
  </si>
  <si>
    <t xml:space="preserve">2. Desinfección preventiva </t>
  </si>
  <si>
    <t>3.Fumigación general</t>
  </si>
  <si>
    <t>3.2. Actualizar y completar los equipos para  planes de medidas contra desastres naturales o provocados para garantizar la seguridad del personal, el edificio y las colecciones acordes con las normas.</t>
  </si>
  <si>
    <t xml:space="preserve">Señalización, 2da fase. Realizar simulacros de evacuación del edificio. </t>
  </si>
  <si>
    <t>Actualizar el  plan de prevencion, intervención, recuperación en caso de desastres.</t>
  </si>
  <si>
    <t xml:space="preserve"> Empleados y usuarios de la BNPHU y Red de Bibliotecas Públicas</t>
  </si>
  <si>
    <t>1.- Socializar el proceso de ruta de evacuación.</t>
  </si>
  <si>
    <t>Verificación Física</t>
  </si>
  <si>
    <t>Luis Amparo y Gianna Peralta</t>
  </si>
  <si>
    <t>2.- Generar destrezas para que el personal pueda ponerse a salvo en caso de emergencias.</t>
  </si>
  <si>
    <t>Crecion de ruta de evacuación</t>
  </si>
  <si>
    <t>Elaboraracion de un plan de prevencion, intervención, recuperación en caso de desastres.</t>
  </si>
  <si>
    <t xml:space="preserve"> </t>
  </si>
  <si>
    <t>OE4-2:  Ofrecer asesoria metodologica a la Biblioteca Pública Metropolitana "Salomé Ureña" como órgano cabecera de la RNBPM.</t>
  </si>
  <si>
    <t>'</t>
  </si>
  <si>
    <t>BNPHU, Usuarios empleados  asi como los de la RNBPM</t>
  </si>
  <si>
    <t>EE4</t>
  </si>
  <si>
    <t>Depósitos y documentos, libre de contaminación.</t>
  </si>
  <si>
    <t>Luis Amparo y Gianna Peralta. Tereza Bodden</t>
  </si>
  <si>
    <t>2.- Realizar diagnósticos sobre el estado de conservación de los documento.</t>
  </si>
  <si>
    <t>Leve</t>
  </si>
  <si>
    <t xml:space="preserve">Reducción del presupuesto requerido.        </t>
  </si>
  <si>
    <t xml:space="preserve">Limpieza  tecnica y preventiva de los docuementos </t>
  </si>
  <si>
    <t>Limpieza y mantenimiento de los depósitos, colecciones e instalaciones</t>
  </si>
  <si>
    <t>2.- Limpieza técnica y preventiva de los depósitos, colecciones e instalaciones.</t>
  </si>
  <si>
    <t>Continuar con los tratamientos de desinfección  y limpieza, colaborando con la mejorar el ambiente fisico de la BNPH y la RENBM.</t>
  </si>
  <si>
    <t xml:space="preserve">Control diario de la humedad y temperatura del edifcio  Equipamiento de laboratorio de preservación dquisicion de los deshumidifacadores fartantes en el edificio </t>
  </si>
  <si>
    <t xml:space="preserve">Usuarios y empleados  BNPHU,usuarios y empleados de la red de bibliotecas publicas </t>
  </si>
  <si>
    <t>Temperatura lo más cercano posible a los limites de aceptacion desde el punto de vista de Conservación.</t>
  </si>
  <si>
    <t xml:space="preserve">Gianna Peralta y Tereza Bodden </t>
  </si>
  <si>
    <t>3.- Mantenimiento y calibración de equipos de monitoreo y control de condiciones ambientales, así como equipamiento de laboratorio.
4.- Adquisición de los deshumidificadores faltantes en el edificio.</t>
  </si>
  <si>
    <t>Socialización de protocolos de manipulación del documento</t>
  </si>
  <si>
    <t>Manipulación adecuada de soportes documentales</t>
  </si>
  <si>
    <t>Usuarios y empleados de laBNPHU y  RNBPM</t>
  </si>
  <si>
    <t>Impartir capacitacion al personal sobre el uso y manipulación de documentos.</t>
  </si>
  <si>
    <t xml:space="preserve"> Gianna Peralta,Joaquin Morla,DECABI,RRHH</t>
  </si>
  <si>
    <t>5.- Realizar capacitación a todo el personal de la Institución sobre los protocolos de uso y manipulación de documento.</t>
  </si>
  <si>
    <t>Encuadernación y restauración de los documentos</t>
  </si>
  <si>
    <t xml:space="preserve">Continuación con la confeccion de estuches de conservción y de restauración de  periodicos y revistas de la Hemerteca </t>
  </si>
  <si>
    <t>Usuarios y empleados de la BNPHU y Usuarios y empleados  de la RNBPM</t>
  </si>
  <si>
    <t>realizacion de encuadernaciones y restauraciones con materiales con calidad de archivo.Confesionando estuches de conservación a la medida.</t>
  </si>
  <si>
    <t xml:space="preserve">Gianna Peralta,Tereza Bodden,joaquin morla </t>
  </si>
  <si>
    <t>6.- Realizar reparaciones menores e injertos a los documentos, que retarden su deterioro.
7.- Aplicación de métodos y materiales adecuados del proceso encuadernación del material documental.
8.- Continuación con la confección de estuches de conservación y de restauración de  periódicos y revistas de la Hemeroteca.</t>
  </si>
  <si>
    <t>Realizar diagnósticos a la Red de biblioteca he instituciones personales</t>
  </si>
  <si>
    <t>Asistencia técnica a colecciones del patrimonio bibliográfico y hemerográficos de la BPHU.</t>
  </si>
  <si>
    <t>Usuarios y empleados de la BNPHU asi como Usuarios de la RNBPM, a instituciones públicas y privadas.</t>
  </si>
  <si>
    <t xml:space="preserve">Asesoramiento en procesos de intervencion en tratamientos de desinfección. </t>
  </si>
  <si>
    <t>Laura Bonilla,Tereza Bodden,Joaquin Morla</t>
  </si>
  <si>
    <t>.8.  Realizar visitas técnicas para asesoramiento en procesos de diagnóstico e intervención en tratamientos de desinfección de las colecciones.</t>
  </si>
  <si>
    <t>Visitas y diagnósticos técnicos de conservación. Asesoramiento en procesos de intervención en tratamientos de desinfección.</t>
  </si>
  <si>
    <t>Personal y usuarios de la BNPHU</t>
  </si>
  <si>
    <t>Gianna Peralta</t>
  </si>
  <si>
    <t>9.- Generar destrezas para que el personal pueda ponerse a salvo en caso de emergencias</t>
  </si>
  <si>
    <t xml:space="preserve">Posible </t>
  </si>
  <si>
    <t>Capacitaciones fuera del país en restauración</t>
  </si>
  <si>
    <t>Realizar cursos de restauracion de obras planas y manuscritos.</t>
  </si>
  <si>
    <t>Responsable(s) Solidario(s) / Involucrados. Recursos Humanos,DECABI,JJoaquin Morla</t>
  </si>
  <si>
    <t>10. Realizar capaciones en tecnicas de restauracion de obras patrimoniales.</t>
  </si>
  <si>
    <t>TOTAL GENERAL
PRESERVACIÓN Y CONSERVACIÓN DE DOCUMENTOS</t>
  </si>
  <si>
    <t>OE2-2: Ejecutar todas las acciones para promover los registros de ISBN e ISSN a todas las publicaciones en sus diferentes soportes, formatos y presentaciones a nivel nacional.</t>
  </si>
  <si>
    <t>9.1. Incrementar las asignaciones en los registros de ISBN e ISSN en un 80%</t>
  </si>
  <si>
    <t>Asignaciòn y/o registro ISBN  ISSN</t>
  </si>
  <si>
    <t>Ingresar los datos de ISBN en software RISBN y el Virtua para ISSN</t>
  </si>
  <si>
    <t>Editores, autores-editores y entidades</t>
  </si>
  <si>
    <t>Incrementar los registros de ISBN e ISSN en un 100% durante todo el año</t>
  </si>
  <si>
    <t>Verificación Física, digital</t>
  </si>
  <si>
    <t>Greivis Asencio</t>
  </si>
  <si>
    <t>Rocio Morillo, Arlene Severino</t>
  </si>
  <si>
    <t>Capacitaciòn inductiva a editores, autores-editores y entidades.</t>
  </si>
  <si>
    <t>1. Falta del recurso presupustado.   2. Fallo con la tecnologia.</t>
  </si>
  <si>
    <t xml:space="preserve">Compra de planta </t>
  </si>
  <si>
    <t>Mantener actualizado el intercambio de informaciòn con la División Depósito Legal y la División de Servicios para Personas con Discapacidad</t>
  </si>
  <si>
    <t>Talleres de manejo de software y normativas ISBN e ISSN a editores, autores y entidades</t>
  </si>
  <si>
    <t>9.2. Capacitar a usuarios reales y potenciales en ISBN/ISSN</t>
  </si>
  <si>
    <t>Promover  los registros de ISBN</t>
  </si>
  <si>
    <t xml:space="preserve">Difusión de los registros para el conocimiento de los usuarios de ISBN afines a libros y folletos en dus diferentes formatos </t>
  </si>
  <si>
    <t>Dar a conocer e incrementar los registros ISBN e ISSN</t>
  </si>
  <si>
    <t>Rocio Morillo, Sabrina Collado y  Julio César Morel</t>
  </si>
  <si>
    <t>Realizar charlas  y talleres en conjunto con la División Depósito Legal  y la Red de Bibliotecas Públicas.</t>
  </si>
  <si>
    <t>RNBP</t>
  </si>
  <si>
    <t>Falta de recursos</t>
  </si>
  <si>
    <t>Entrega de los recursos a tiempo</t>
  </si>
  <si>
    <t>Rocío Morillo, Hugo Albuerme, Iris L. Pineda y Greivis Asencio</t>
  </si>
  <si>
    <t>Participar en Ferias Nacionales, locales, municipales, regionales e internacionales</t>
  </si>
  <si>
    <t>Promover los registros de ISSN</t>
  </si>
  <si>
    <t xml:space="preserve">Difusión de los registros para el conocimiento de los usuarios de ISSN afines a las revistas periodicos, memorias institucionales y boletines, formato impreso y digital </t>
  </si>
  <si>
    <t xml:space="preserve">Editores intituciones e independientes </t>
  </si>
  <si>
    <t>Adquirir nuevos conocimientos</t>
  </si>
  <si>
    <t xml:space="preserve">Física </t>
  </si>
  <si>
    <t>Greivis  Asencio</t>
  </si>
  <si>
    <t xml:space="preserve">Financiero, Administrativo y Director </t>
  </si>
  <si>
    <t>Participación en las reuniones internacionales de ISBN e ISSN</t>
  </si>
  <si>
    <t>9.3. Pago membresía ISBN e ISSN</t>
  </si>
  <si>
    <t xml:space="preserve">Asignación de ISBN e ISSN </t>
  </si>
  <si>
    <t xml:space="preserve">Estar al día en el pago de ambas agencias, nos garantiza el servicio </t>
  </si>
  <si>
    <t>Versión 5.1</t>
  </si>
  <si>
    <t>Versión 5.3</t>
  </si>
  <si>
    <t>Pago total anual de ambas agencias</t>
  </si>
  <si>
    <t xml:space="preserve">Financiero y Administrativo </t>
  </si>
  <si>
    <t>Estar al día en el pago de las Agencias</t>
  </si>
  <si>
    <t>Pagar a tiempo</t>
  </si>
  <si>
    <t>9.4. Mantener el intercambio de información de los periódicos y revistas dominicanas registrados en el Ministerio de Interior y Policia, para lograr su incorporación al ISSN.</t>
  </si>
  <si>
    <t xml:space="preserve">Para el registros de  las nuevas  publicaciones seriales y/o periodicas registradas en el Ministerio de Interior y Polícia </t>
  </si>
  <si>
    <t>Actualización de lista en los registros del Ministerio de Interior y Polícia para la asignación del registro ISSN de las publicaciones seriales y/o periodicas, en diferente soporte, publicadas en el país</t>
  </si>
  <si>
    <t>Los editores e instituciones</t>
  </si>
  <si>
    <t>60% (3,002 registros)</t>
  </si>
  <si>
    <t>El total de las publicaciones registradas en el ministrio de Interior y Polícia</t>
  </si>
  <si>
    <t>Greivis Cristina Asencio</t>
  </si>
  <si>
    <t>Rocío Morillo, Rufina Suarez y Recursos Humanos</t>
  </si>
  <si>
    <t>Proporcionar a  la Oficina Depósito Legal las informaciones de acuerdo al levantamiento realizado.</t>
  </si>
  <si>
    <t>Falta de personal</t>
  </si>
  <si>
    <t>Contratacion de las dos personas para completar el staff de las Agencias</t>
  </si>
  <si>
    <t>9.5.  Instalación del nuevo software SIRA y migrar los registros existentes para el uso  de los usuarios de la Agencia del ISBN</t>
  </si>
  <si>
    <t>Asignaciones del ISBN</t>
  </si>
  <si>
    <t>Estar al día en el pago de la membresía a la Agencia Internacional del ISBN, para garantizar el servicio a los usuarios</t>
  </si>
  <si>
    <t xml:space="preserve">Editores, Instituciones Editoras, Autores-Editores, entre otras </t>
  </si>
  <si>
    <t>RISBN 5.3</t>
  </si>
  <si>
    <t>Nuevo software SIRA</t>
  </si>
  <si>
    <t>Continuar mejorando el servicio para los usuarios</t>
  </si>
  <si>
    <t>Hugo Albuerme, TIC´s, Departamento Administrativo y Financiero</t>
  </si>
  <si>
    <t>Estar al día en el pago de la membresía y contar con las herramientas tecnológicas necesarias para la instalación del mismo</t>
  </si>
  <si>
    <t>Falta personal</t>
  </si>
  <si>
    <t>Falta de personal, suspensión de la energía eléctrica, Backup de la data</t>
  </si>
  <si>
    <t>9.6. Solicitud, trámite y capacitacion para la adqusicion de la  Agencia ISMN</t>
  </si>
  <si>
    <t>Asignación de ISMN</t>
  </si>
  <si>
    <t>El (ISMN) es el número internacional que identifica unívocamente las publicaciones de música escrita, ya sea para su venta, alquiler, difusión gratuita o a efectos de derechos de autor.</t>
  </si>
  <si>
    <t>Músicos, arreglistas musicales, compositores, etc.</t>
  </si>
  <si>
    <t>Director, Financiero, Administrativo, Hugo Albuerme</t>
  </si>
  <si>
    <t>Participar en la capacitacion de ISMN, impartido por la Agencia Internacional de ISMN.</t>
  </si>
  <si>
    <t>Falta de Recursos</t>
  </si>
  <si>
    <t>Destinar los recursos para su adquisicion</t>
  </si>
  <si>
    <t>TOTAL GENERAL ISBN/ISSN</t>
  </si>
  <si>
    <t>DEPARTAMENTO DE PRODUCCION DIGITAL</t>
  </si>
  <si>
    <t>3.3.  Digitalizacion y difusion, a través de la BDPBD,  de las colecciones de obras valiosas del Patrimonio Dominicano, así como su incorporacion a la BDPI.</t>
  </si>
  <si>
    <t>Digitalizacion y difusion del acervo biblio-hemerografico de la BNPHU</t>
  </si>
  <si>
    <t xml:space="preserve">Digitalizacion y difusion a través de la biblioteca Digital de 800 titulos de las colecciones dominicanas, de obras monograficas y hemerograficas. </t>
  </si>
  <si>
    <t>La Biblioteca Nacional PHU. Usuarios  Nacionales e Internacionales.</t>
  </si>
  <si>
    <t>Continuar con la digitalizacion y difusion de las colecciones valiosas dominicanas de la BNPHU</t>
  </si>
  <si>
    <t xml:space="preserve">Verificación Física y Digital </t>
  </si>
  <si>
    <t xml:space="preserve">Juan Fco. Moreno.        </t>
  </si>
  <si>
    <t xml:space="preserve">   Laura Bonilla,                                                                                                                                                                                         Rodi Rodriguez,  Yari Matos,      Marco Antonio Manzuela.         Hitler Ledesma,   Wanda Guzmán,                         </t>
  </si>
  <si>
    <t>1. Recepcion  y preparacion fisica del material a digitalizar.</t>
  </si>
  <si>
    <t>Identificacion de recursos financieros en el presupuesto</t>
  </si>
  <si>
    <t>No se dispone</t>
  </si>
  <si>
    <t>2. escaneo y control de calidad de imagen.</t>
  </si>
  <si>
    <t>3. Descripcion de metadatos, indizacion y difusion del contenido digital.</t>
  </si>
  <si>
    <t>DEPARTAMENTO DE CAPACITACION EN BIBLIOTECOLOGIA</t>
  </si>
  <si>
    <t>OE2-1: Ofrecer servicios d excelencia, incluyendo ofertas de actividades culturales a todas las categorias de usuarios.</t>
  </si>
  <si>
    <t>5.7. Formar nuevos bibliotecarios, actualizar el conocimiento de los existentes y desarrollar programas de educación de usuarios.</t>
  </si>
  <si>
    <t xml:space="preserve">Capacitaciones técnicas en bibliotecología y educación de usuarios </t>
  </si>
  <si>
    <t>Cursos certificados por INFOTEP dirigidos a la formación contínua y creación de nuevos bibliotecarios, asi como charlas, conferencias, paneles, talleres y conversatorios sobre temas específicos de bibliotecología dirigidos a auxiliares, técnicos y profesionales del área, que laboran en la biblioteca nacional, bibliotecas públicas, escolares, académicas y al público en general.</t>
  </si>
  <si>
    <t>Público general y usuarios de la BNPHU</t>
  </si>
  <si>
    <t>Insertar a la sociedad dominicana nuevos bibliotecarios con capacidad de administrar bibliotecas y centros de documentacion e inducir a los usuarios en el manejo y uso de la información  en los direferentes soportes y formatos en que esta se presenta. Así también desarrollar competencias sobre las innovaciones bibliotecológicas en bibliotecarios certificados.</t>
  </si>
  <si>
    <t>Registros de asistencias y Certificados de las capacitaciones.</t>
  </si>
  <si>
    <t>Sabrina Collado</t>
  </si>
  <si>
    <t>Edwin Tejada  y Apolinar de los Santos Rodríguez</t>
  </si>
  <si>
    <t>Planificación programa a impartir</t>
  </si>
  <si>
    <t>Institución debe estar al dia con DGII</t>
  </si>
  <si>
    <t>1- conformación de un banco de facilitadores certificados por INFOTEP.       2-Buscar apoyo en IFLA y otras organizaciones vinculadas al sector bibliotecario.                   3-Convocatorias abiertas al público en general.</t>
  </si>
  <si>
    <t>Revisión del programa por parte del especialista a impartirlo</t>
  </si>
  <si>
    <t xml:space="preserve">Falta de quorum de estudiantes    </t>
  </si>
  <si>
    <t>Falta de presupuesto.</t>
  </si>
  <si>
    <t>Convocatoria a estudiantes</t>
  </si>
  <si>
    <t>Disponibilidad del especialista elegido</t>
  </si>
  <si>
    <t>Desarrollo de cursos</t>
  </si>
  <si>
    <t>OE4-1: Desarrollar y fortalecer de manera integral la RNBPM</t>
  </si>
  <si>
    <t>7.1. Capacitar sistemáticamente el personal que labora en la RNBP según perfiles y competencias establecidos.</t>
  </si>
  <si>
    <t xml:space="preserve">Realización de cursos, talleres, charlas y diplomados dirigidos a los bibliotecarios de la Red Nacional de Bibliotecas Públicas. </t>
  </si>
  <si>
    <t>Cursos, talleres, charlas y diplomados sobre la gestión, organización y servicios característicos de las bibliotecas públicas que integran la RNBP.</t>
  </si>
  <si>
    <t>Bibliotecarios y usuarios de la RNBP</t>
  </si>
  <si>
    <t xml:space="preserve">Formación de bibliotecarios en competencias para administrar y organizar colecciones, promover la lectura y educar a los usuarios de su comunidad. </t>
  </si>
  <si>
    <t>Verificación Física           Certificado del curso</t>
  </si>
  <si>
    <t>Julio César Morel y Apolinar de los Santos</t>
  </si>
  <si>
    <t xml:space="preserve">Planificaión y convocatoria de los programas </t>
  </si>
  <si>
    <t xml:space="preserve">A)Falta de quorum de estudiantes     B)No disponibilidad de aula.     </t>
  </si>
  <si>
    <t>Convocatoria vía ayuntamiento y RNBP</t>
  </si>
  <si>
    <t>Desarrollo del Taller o diplomado</t>
  </si>
  <si>
    <t>TOTAL GENRAL DECABI</t>
  </si>
  <si>
    <t>DIVISIÓN JURÍDICA</t>
  </si>
  <si>
    <t>OE3-2. Optimizar las capacidades organizacionales, tecnológicas, humanas y financieras de la BNPHU.</t>
  </si>
  <si>
    <t>3.2.5. Asesorar en los mecanismos de cooperación interinstitucional, nacionales e internacionales.</t>
  </si>
  <si>
    <t>Convenios interinstitucionales, nacionales e internacionales.</t>
  </si>
  <si>
    <t>Elaboración de convenios interinstitucionales, binacionales, con empresas.</t>
  </si>
  <si>
    <t>Dirección Nacional, Instituciones del Estado, Instituciones internacionales, Personas externas.</t>
  </si>
  <si>
    <t>EE3</t>
  </si>
  <si>
    <t xml:space="preserve">1.- Confirmación de pago.
2.- Firmas de los convenios y legalización de los mismos.
3.- Elaboración y ejecución de los documentos legales. </t>
  </si>
  <si>
    <t>1.- Certificación de contrato,
2.- Publicación de los convenios,
3.- Implementación y ejecución de las normativas legales.</t>
  </si>
  <si>
    <t>Div. Jurídica,
Dirección Biblioteca Nacional</t>
  </si>
  <si>
    <t>CGR,
Ministerio de Cultura,
Empresas,
Notario Público,
Dpto. Financiero,
Dirección Técnica,
RRHH</t>
  </si>
  <si>
    <t>1.- Elaboración de todos los contratos/convenios. Registro de éstos en la CGR. Verificación de pago.</t>
  </si>
  <si>
    <t>1.- Contratos declinado por la CGR.
2.- Incumplimiento de lo pactado en los Convenios.</t>
  </si>
  <si>
    <t>1.- Agendar nueva fecha con la entidad que no ha aprobado los registros de contratos para una nueva fecha.
2.- Reunirnos con las instituciones que no han cumplido con lo señalado en los convenios.</t>
  </si>
  <si>
    <t>2.- Realización de  reuniones con las instituciones que pactaremos.
3.- Intercambiar borrador de convenio con las instituciones.
4.- Poner agenda para realizar el acto para las firmas.</t>
  </si>
  <si>
    <t>3.2.6. Asesoría en los mecanismos legales propios de la BNPHU: estudio y opinión de leyes, reglamentos relativos al funcionamiento propio.</t>
  </si>
  <si>
    <t>1.- Contratos de servicios, adquisición, obras o personas fisicas.
2.- Documentos legales (opinión, resolución, revisión  de leyes, redacción cartas compromisos, otros documentos legales).
3.- Actualización normativas legales.
4.- Verificación de cumplimineto de normativas legales.</t>
  </si>
  <si>
    <t>Implementación de las normas jurídicas.</t>
  </si>
  <si>
    <t>Dirección Nacional, Encargados Departamentales, Instituciones del Estado, Servidores público/personas externas.</t>
  </si>
  <si>
    <t xml:space="preserve">1.- Confirmación de pago.
2.- Elaboración y ejecución de los documentos legales. </t>
  </si>
  <si>
    <t>1.- Certificación de contrato,
2.- Implementación y ejecución de las normativas legales.</t>
  </si>
  <si>
    <t>1.- Elaboración de todos los contratos. Registro de éstos en la CGR. Verificación de pago.</t>
  </si>
  <si>
    <t>1.- Contratos declinado por la CGR.</t>
  </si>
  <si>
    <t>1.- Agendar nueva fecha con la entidad que no ha aprobado los registros de contratos para una nueva fecha.</t>
  </si>
  <si>
    <t xml:space="preserve">2.- Realización de  reuniones internas de ámbito jurídico para analizar las regulaciones legales propias d ela Institución y su desempeño legal.
</t>
  </si>
  <si>
    <t>3.- Actualización y ejecución de los documentos legales/ normativas legales a los departamentos que requieren estos documentos.</t>
  </si>
  <si>
    <t>1.- Compra de leyes necesarias para el desarrollo de esta oficina.</t>
  </si>
  <si>
    <t>TOTAL GENERAL
JURÍDICA</t>
  </si>
  <si>
    <t>DEPARTAMENTO DE TECNOLOGÍAS DE LA INFORMACIÓN Y COMUNICACIÓN</t>
  </si>
  <si>
    <t>OE3-1: Promover el acceso al conocimiento y la herencia cultural en República Dominicana a través de la tecnología y medios digitales.</t>
  </si>
  <si>
    <t>4.1. Garantizar las certificaciones mundiales de estándares Web, a través de la OPTIC.</t>
  </si>
  <si>
    <t>Certificaciones A2, A3, A4, A5, A6, A7 y E1 exigidas por OGTIC.</t>
  </si>
  <si>
    <t>Recertificación de NORTIC A3, Obtención de NORTIC E1, trabajar el 50% de las normativas NORTIC A4, A5, A6, A7</t>
  </si>
  <si>
    <t>Personal y usuarios de BNPHU</t>
  </si>
  <si>
    <t>6
Unidades</t>
  </si>
  <si>
    <t>1.- Cumplir con las normas gubernamentales relacionadas a aspectos tecnológicos.</t>
  </si>
  <si>
    <t>1.- Certificado otorgado por la OGTIC y vía portal.</t>
  </si>
  <si>
    <t>TIC</t>
  </si>
  <si>
    <t>DAF
DTB
Dpto. Comunicación
Dpto. Servicio</t>
  </si>
  <si>
    <t>1.- Levantamiento según requerimiento de la OPTIC.</t>
  </si>
  <si>
    <t>1.- Recursos Humanos.</t>
  </si>
  <si>
    <t>1.- No cumplir a tiempo con los requisitos establecidos por falta de personal que puede ejecutar las actividades.</t>
  </si>
  <si>
    <t>1.- Cooperación externa.</t>
  </si>
  <si>
    <t>2.- Implementación y estandarización de los requerimientos.</t>
  </si>
  <si>
    <t>3.- Certificaciones.</t>
  </si>
  <si>
    <t>Estandarización de uso de TIC en la BNPHU.</t>
  </si>
  <si>
    <t>Sentar las bases para la interoperabilidad con otras instituciones públicas Nortic A4</t>
  </si>
  <si>
    <t>Usuarios de BNPHU nacionales e internacionales y otras instituciones.</t>
  </si>
  <si>
    <t>1.- Sistema interoperable para intercambio de recursos con otras instituciones.
2.- Y acuerdo de interoperabilidad firmado.</t>
  </si>
  <si>
    <t>1.- Verificación Digital.
2.- Acuerdo firmado.</t>
  </si>
  <si>
    <t>DAF
DTB
Jurídica           Archivo General de la Nación</t>
  </si>
  <si>
    <t>1.- Desarrollo de la plataforma</t>
  </si>
  <si>
    <t>1.- Falta de recursos humanos.
2.- No acuerdo entre instituciones.</t>
  </si>
  <si>
    <t>1.- Usar pasantes.
2.- Realizar acuerdo con alguna Biblioteca Pública de la Red que no dependa de la BNPHU.</t>
  </si>
  <si>
    <t>2.- Puesta en funcionamiento de la Plataforma.</t>
  </si>
  <si>
    <t>4.4. Desarrollar y ampliar las capacidades tecnológicas para la gestión de la BNPHU de forma sostenible.</t>
  </si>
  <si>
    <t>Contratación de servicios de NUBE</t>
  </si>
  <si>
    <t>Contratación de cómputo y espacio en la nube para garantizar el acceso a la Red Nacional de Bibliotecas Públicas y la continuidad de los servicios.</t>
  </si>
  <si>
    <t>BNPHU</t>
  </si>
  <si>
    <t>1.- Expansión del espacio de almacenamiento virtual a través del sistema de respaldo remoto, garantizando el acceso a la Red Nacional de Bibliotecas Públicas y la continuidad de los servicios.</t>
  </si>
  <si>
    <t>1.- Verificación Digital.</t>
  </si>
  <si>
    <t>DAF</t>
  </si>
  <si>
    <t>1.- Cotizaciones</t>
  </si>
  <si>
    <t>1.- Falta de recursos económicos.</t>
  </si>
  <si>
    <t>grave</t>
  </si>
  <si>
    <t>2.- Compra.</t>
  </si>
  <si>
    <t>Renovación de servicio de microsoft office 365,  Antivirus, sistema . Zoom pro</t>
  </si>
  <si>
    <t xml:space="preserve">Renovar los servicios de plataforma de correo y sistemas de oficina Office 365. Antivirus, zoom pro </t>
  </si>
  <si>
    <t>1.- Continuo funcionamiento de los sistemas de correo y oficina Antivirus. Zoom pro</t>
  </si>
  <si>
    <t xml:space="preserve">DAF                                   </t>
  </si>
  <si>
    <t>1.- Cotizaciones.</t>
  </si>
  <si>
    <t>Servicio de soporte de KOHA.</t>
  </si>
  <si>
    <t>Contratación de soporte de KOHA por un (1) año.</t>
  </si>
  <si>
    <t>1.- Mantenimiento y soporte del funcionamiento del sistema KOHA.</t>
  </si>
  <si>
    <t>DAF
DTB
Jurídica</t>
  </si>
  <si>
    <t>2.- Soporte.</t>
  </si>
  <si>
    <t>Renta de equipos de Impresión y copiados.</t>
  </si>
  <si>
    <t>Contratación de servicio de Impresión y copiado.</t>
  </si>
  <si>
    <t>Personal y usuarios de la BNPHU.</t>
  </si>
  <si>
    <t>calc</t>
  </si>
  <si>
    <t xml:space="preserve">DAF
Financiero                                    </t>
  </si>
  <si>
    <t>Renovación de Infraestructura Tecnoliógica</t>
  </si>
  <si>
    <t>Equipos necesarios para mantener el funcionamiento de la infraesrtructur tecnológica institucional y los servicios.</t>
  </si>
  <si>
    <t>1.-  Tres servidores de ultima generación 2.- Sistema de Almacenamiento San 40 TB rw  y switch de fibra optica 16cgps 8 puertos   3.- tres licencias de windows server 2019 o superior datacenter  para 16 nucleos, 200  licencias CAL de windows. Licencias CAL para escritorio remoto basadas en usuario o dispositivos.       4.-licencia de VMware ESXi para 6 procesadores.   5.- Servicios profesionales.</t>
  </si>
  <si>
    <t>Adquisición de Software y licencia para procesos técnicos digitalización y servicioo al publico.</t>
  </si>
  <si>
    <t>Software y licencia para procesos técnicos digitalización y servicioo al publico.</t>
  </si>
  <si>
    <t>1.- Bestmarc      2.- LEM Digital  3.-RDA toolkit    4.-Abbyfinereader</t>
  </si>
  <si>
    <t>Compra e instalación de equipos tecnológicos.</t>
  </si>
  <si>
    <t xml:space="preserve">Garantizar los sistemas necesarios para el trabajo de los departamentos de la Dirección técnica. </t>
  </si>
  <si>
    <t>1.- Quince (15) computadoras y quince (25) monitores instalados en las áreas criticas de la Institución.
2.-Sistema de almacenamiento Sysnology  con 120tb                          3. Reloj de ponche para registro y control de asistencia de personal, sistema incluido.  almacenamiento  
4.- Cinco (5) teléfonos IP SIP.
5.- Diez (10) laptop.
6.- Dos (2) proyectores.
7.- Quince (30) discos duros SSD de 480gb internos para mejorar el funcionamiento de algunos equipos..</t>
  </si>
  <si>
    <t>4.2. Garantizar el acceso a los servicios en línea a través del portal institucional.</t>
  </si>
  <si>
    <t xml:space="preserve">Garantizar el acceso a los servicios en linea </t>
  </si>
  <si>
    <t>Instalación de ultima versión estable de Dspace para garantizar el acceso a la Biblitoteca Digital y a la Biblitoeca Virtual Accesible Lily Cassá</t>
  </si>
  <si>
    <t>Personal y usuarios de la DISEPEDI de la BNPHU.</t>
  </si>
  <si>
    <t>DTB             Depto. Producción digital
Depto. Servicio
DISEPEDI
DAF</t>
  </si>
  <si>
    <t>1.- Instalación de Sistema</t>
  </si>
  <si>
    <t>N/A</t>
  </si>
  <si>
    <t>1.- Falta de recursos humanos.</t>
  </si>
  <si>
    <t xml:space="preserve">2.- puesta a Disposición de los usuarios </t>
  </si>
  <si>
    <t>TOTAL GENERAL
TIC</t>
  </si>
  <si>
    <t>DEPARTAMENTO DE RECURSOS HUMANOS</t>
  </si>
  <si>
    <t>OE3-2. Optimizar las capacidades organizacionales, tecnológicas, humanas y financieras de la BNPHU</t>
  </si>
  <si>
    <t>6.2. Implantar la evaluación del personal institucional por resultados, competencias y régimen ético disciplinario.</t>
  </si>
  <si>
    <t>Evaluación de desempeño por competencias y regémen ético disciplinario</t>
  </si>
  <si>
    <t>Proceso de medición del desempeño individual basado en competencias y  régimen ético disciplinario</t>
  </si>
  <si>
    <t>Personal de BNPHU</t>
  </si>
  <si>
    <t xml:space="preserve">Medición de desempeño individual conforme  PI  </t>
  </si>
  <si>
    <t xml:space="preserve">Apolinar de los Santos Rodríguez </t>
  </si>
  <si>
    <t>Raquel De Dios  y DTB</t>
  </si>
  <si>
    <t>Elaborar acuerdos de desempeño individual conforme objetivos institucionales</t>
  </si>
  <si>
    <t xml:space="preserve">*Personal RRHH/Planificación y Desarrollo pago Bono por Desempeño y por cumplimiento de indicadores         </t>
  </si>
  <si>
    <t>*Retraso en proceso de evaluación y revisión de resultados por el MAP    *Presupuesto deficitario para pago de bono por rendimiento</t>
  </si>
  <si>
    <t xml:space="preserve">Reducción de período  evaluado </t>
  </si>
  <si>
    <t>Revisión cumplimiento de acuerdos de desempeño</t>
  </si>
  <si>
    <t>Evaluación final de desempeño alineado a objetivos individuales de acuerdos de desempeño</t>
  </si>
  <si>
    <t>6.3. Implementar programa de formación de personal alineados con los objetivos estratégicos.</t>
  </si>
  <si>
    <t>Capacitaciones realizadas</t>
  </si>
  <si>
    <t xml:space="preserve">Cantidad de capacitaciones realizadas conforme detección de necesidades </t>
  </si>
  <si>
    <t>Personal capacitado, desarrollo de competencias, destrezas y capacidades para el logro de metas individuales y objetivos institucionales</t>
  </si>
  <si>
    <t>Definición plan de capacitación institucional con el INAP</t>
  </si>
  <si>
    <t xml:space="preserve">*Personal RRHH   *RD$200,000.00 pago Facilitadores externos y contratación suplidores alimentos y bebidas para capacitaciones internas       </t>
  </si>
  <si>
    <t>*Retraso en detección de necesidades por el INAP               *Presupuesto deficitario</t>
  </si>
  <si>
    <t xml:space="preserve">Realizar capacitaciones detectadas que sean impartidas por personal interno,  instituciones vía acuerdos y solicitudes </t>
  </si>
  <si>
    <t>Desarrollar capacitaciones en las áreas identificadas en detección de necesidades de manera interna y externa</t>
  </si>
  <si>
    <t>TOTAL GENERAL  RECURSOS HUMANOS</t>
  </si>
  <si>
    <t>DEPARTAMENTO DE PLANIFICACIÓN Y DESARROLLO</t>
  </si>
  <si>
    <t>6.1. Implantar en su totalidad los lineamientos de los nuevos sistemas de gestión impuestos por CAF y NOBACI.</t>
  </si>
  <si>
    <t>Autodiagnostico y seguimiento de los lineamientos de la CAF.</t>
  </si>
  <si>
    <t>Manejo, control y supervisión de la herramienta CAF con el MAP</t>
  </si>
  <si>
    <t>1.- Poner la Institución a la vanguardia y cumplimiento de los controles del nuevo Sistema de Gestión del Gobierno Dominicano.</t>
  </si>
  <si>
    <t>1.- Verificación en sistemas institucionales del MAP.</t>
  </si>
  <si>
    <t>Raquel De Dios, Taína Berroa</t>
  </si>
  <si>
    <t>La MAE y todos los departamentos de la BNPHU</t>
  </si>
  <si>
    <t>1.- Reuniones periódicas con el Comite de Calidad</t>
  </si>
  <si>
    <t> </t>
  </si>
  <si>
    <t xml:space="preserve"> RD$                                                             -  </t>
  </si>
  <si>
    <t>Pasantes de Ing. Industrial</t>
  </si>
  <si>
    <t>1.- No contar con la participación y la entrega de los productos asignados a los integrantes de ambos comités.</t>
  </si>
  <si>
    <t>1.- No las tiene.</t>
  </si>
  <si>
    <t>2.- Elaboración y seguimiento del Plan de mejora.</t>
  </si>
  <si>
    <t>3.- Informes finales del proceso.</t>
  </si>
  <si>
    <t>Inicio de las NOBACI.</t>
  </si>
  <si>
    <t>Levantamiento de los procesos</t>
  </si>
  <si>
    <t>Informaciones obtenidas de todos los departamentos.</t>
  </si>
  <si>
    <t>Checklist de informacion documentada</t>
  </si>
  <si>
    <t xml:space="preserve">4.- Levantamiento de la infomación documentada </t>
  </si>
  <si>
    <t>Implementación Plan Estratégico Institucional (PEI) 2021-2024</t>
  </si>
  <si>
    <t>Implementación y cumplimiento del PEI correspondiente al cuatrienio 2021-2024,</t>
  </si>
  <si>
    <t>1.- Cumplimiento y seguimiento de la correcta implementación y desarrollo de los Objetivos Estratégicos establecidos en el PEI 2021-2024.</t>
  </si>
  <si>
    <t>1.- Verificación física: reuniones, impresiones, etc.
2.- Verificación digital: matriz, matriz de seguimiento control.</t>
  </si>
  <si>
    <t>Planificacion y Desarrollo y todas las areas de la BNPHU</t>
  </si>
  <si>
    <t>1.- Reuniones para identificar la correcta implementación de los Objetivos Estratégicos.</t>
  </si>
  <si>
    <t>1.- No contar con la participación de todo el personal involucrado.</t>
  </si>
  <si>
    <t>2.- Reuniones e informes de seguimiento periódicos para el control de la implementación del PEI a través de los POA establecidos.</t>
  </si>
  <si>
    <t>1.- Incumplimiento de los plazos de entrega de los reportes y la no participación en las reuniones.</t>
  </si>
  <si>
    <t>6.4. Actualización del manual de políticas y procedimentos</t>
  </si>
  <si>
    <t>Manual de Políticas y Procedimientos institucional.</t>
  </si>
  <si>
    <t>Actualización del manual de políticas y procedimientos</t>
  </si>
  <si>
    <t>Manual actualizado</t>
  </si>
  <si>
    <t>Manual de políticas y procedimientos</t>
  </si>
  <si>
    <t>1.- Levantamiento de la informacion</t>
  </si>
  <si>
    <t>1.- Personal responsable y Depto. de Planificación.</t>
  </si>
  <si>
    <t>1.- Incumplimiento de lo establecido en los manuales.</t>
  </si>
  <si>
    <t>1.- Realimentar para qué sirve la implementación de los manuales y los procesos.</t>
  </si>
  <si>
    <t>2.- Socializacion del manual de politicas y procedimientos</t>
  </si>
  <si>
    <t>1.- Negación de nuevos ajustes a los manuales y procesos que lo ameriten.</t>
  </si>
  <si>
    <t>6.5 Cumplimiento de los indicadores del SISMAP</t>
  </si>
  <si>
    <t>Encuesta de Satisfacción</t>
  </si>
  <si>
    <t>Elaboración y socialización de la encuesta de Satisfacción de manera annual</t>
  </si>
  <si>
    <t>Informe de la encuesta</t>
  </si>
  <si>
    <t>El informe de la encuesta y SISMAP, correos.</t>
  </si>
  <si>
    <t>Planificacion y Desarrollo y areas misionales de la BNPHU</t>
  </si>
  <si>
    <t>1.-Ficha tecnica, aplicacion de la encuesta, tabulacion de la encuesta, base de datos.</t>
  </si>
  <si>
    <t>Carta de Compromiso</t>
  </si>
  <si>
    <t>Renovacion de la Carta de Compromiso</t>
  </si>
  <si>
    <t>Carta compromiso 2022-2024</t>
  </si>
  <si>
    <t>Carta compromiso 2022-2024, SISMAP</t>
  </si>
  <si>
    <t>1. Reuniones con analista del MAP. Lista de participantes, evidencias de cumplimiento CCC, subirla a la pagina web de la institucion</t>
  </si>
  <si>
    <t>6.6 Cumplimiento de tareas del area de planificacion y Desarrollo</t>
  </si>
  <si>
    <t>Memorias Institucionales</t>
  </si>
  <si>
    <t>Memoria Semestral y Annual</t>
  </si>
  <si>
    <t>Documento Memoria Institucional</t>
  </si>
  <si>
    <t>Documneto Memoria Institucional</t>
  </si>
  <si>
    <t>Raquel De Dios, Elizabeth Canario</t>
  </si>
  <si>
    <t>Planificacion y Desarrollo y areas misionales y areas de apoyo de la BNPHU</t>
  </si>
  <si>
    <t>Solicitud de insumos a las areas, elaboracion del documento, subir documento a la plataforma SAMI para fines de aprobacion, impresion y encuadernacion del documento, subir documento al portal de transparencia</t>
  </si>
  <si>
    <t>Elaboración del Plan de Compras y Contrataciones PACC</t>
  </si>
  <si>
    <t>Documento PACC</t>
  </si>
  <si>
    <t>Planificacion y Desarrollo Departamentos de la Institución</t>
  </si>
  <si>
    <t>Solicitud de insumos a las areas, elaboracion del PACC, subir documento PACC acprobado y firmado por la MAE al portal de transparencia</t>
  </si>
  <si>
    <t>Actualización del Observatorio Nacional</t>
  </si>
  <si>
    <t> Informaciones del observatorio actualizada</t>
  </si>
  <si>
    <t>Portal del SISMAP</t>
  </si>
  <si>
    <t> Suministrar datos de cambios internos a la analista del MAP</t>
  </si>
  <si>
    <t>Informe trimestral de POA</t>
  </si>
  <si>
    <t>Matriz POA</t>
  </si>
  <si>
    <t>Solicitud de insumos a las areas, elaboracion de la matriz POA, subir el POA firmado por la MAE al portal de transparencia</t>
  </si>
  <si>
    <t>Proyectos de Cooperación Internacional</t>
  </si>
  <si>
    <t>Acuerdos de cooperacion de proyectos</t>
  </si>
  <si>
    <t>Documento de proyectos</t>
  </si>
  <si>
    <t>Planificacion y Desarrollo, area dueña del proyecto.</t>
  </si>
  <si>
    <t>Interaccion con el Viceministerio de Cooperacion Internacional del MEPYD</t>
  </si>
  <si>
    <t>RED NACIONAL DE BIBLIOTECAS PÚBLICAS</t>
  </si>
  <si>
    <t>OE4-1: Desarrollar y fortalecer de manera integral la Red Nacional de Bibliotecas Públicas Municipales</t>
  </si>
  <si>
    <t>7.3. Incrementar las visitas técnico-metodológicas a las Bibliotecas de la Red en un 20% de las ya existentes, propuesta que pudiera ir estableciéndose anualmente en la misma medida.</t>
  </si>
  <si>
    <t>Visitas técnico-metodológicas a las Bibliotecas Públicas.</t>
  </si>
  <si>
    <t>Aumento proporcional de las visitas según se incorporen Bibliotecas a la RNBP.</t>
  </si>
  <si>
    <t>Dos (02) Bibliotecas públicas que se integrarán a la RNBP.</t>
  </si>
  <si>
    <t>36 de bibliotecas visitadas</t>
  </si>
  <si>
    <t>50 Visitas</t>
  </si>
  <si>
    <t>1.- Lograr extender las zonas geográficas a las cuales debemos brindar asistencia técnica-metodológica y seguimiento.</t>
  </si>
  <si>
    <t>1.- Verificación Física.
2.- Presentación de rutas asignadas.
3.- Informes. 4,- Documento de actualización de Datos.</t>
  </si>
  <si>
    <t>Félix Reyes</t>
  </si>
  <si>
    <t>BNPHU,
Liga Municipal Dominicana,
Alcaldías,
Dirección General de Desarrollo Fronterizo,
INDOTEL,
CTC,
INFOTEP,
FEDOMU</t>
  </si>
  <si>
    <t>1.- Generar rutas por la segmentación de regiones en el país</t>
  </si>
  <si>
    <t>1.- Personal</t>
  </si>
  <si>
    <t>1.- No disponibilidad de recursos requeridos para cumplir con las tareas pertinentes.</t>
  </si>
  <si>
    <t>1.- Cooperación interna de las áreas vinculadas
2.- Proveedores confiables.
3.- Disponibilidad de recursos económicos y humanos  necesarios.</t>
  </si>
  <si>
    <t>2.- Levantamiento de las informaciones actualizadas y de contacto con cada involucrado en la biblioteca visitada.</t>
  </si>
  <si>
    <t>7.4. Gestionar el uso extensivo de las TICs incluyendo la interconexión de las Bibliotecas de la Red Piloto Ampliada en una Red tecnológica, que pueda utilizar el SIGB (KOHA).</t>
  </si>
  <si>
    <t>Crear infraestructura para la conectividad externa de cada una de las Bibliotecas Publica y Portal.</t>
  </si>
  <si>
    <t>Lograr disponer del Sistema Integrado de Gestión Bibliotecaria (SIGB) ya instalado con los equipos necesarios para brindar los servicios de consulta  del catálogo al usuario a través del OPAC y la Gestión del Fondo bibliográfico de cada biblioteca.</t>
  </si>
  <si>
    <t>Usuarios y personal de las Bibliotecas Públicas interconectadas.</t>
  </si>
  <si>
    <t>1
Cantidad de Bibliotecas conectadas al portal usando KOHA.</t>
  </si>
  <si>
    <t>1.- Conectar y subir los Servicios de catálogo de cada Biblioteca utilizando las TICs desde estas Bibliotecas Públicas.</t>
  </si>
  <si>
    <t>1.- Verificación Física.
2.- Informe de instalación desde el Depto. de las Tics. de la BNPHU.</t>
  </si>
  <si>
    <t>Depto. Administrativo,    Juan José Díaz,
Liga Municipal Dominicana,
Alcaldías,
Dirección General de Desarrollo Fronterizo,
MINERD,
INDOTEL,
CTC,
INFOTEP,
FEDOMU, INPOSDOM</t>
  </si>
  <si>
    <t>1.- Distribuir equipos tecnológicos a las Bibliotecas de la RNBP.</t>
  </si>
  <si>
    <t>1.- No disponibilidad de los recursos.
2.- Incumplimiento del proveedor en el tiempo de entrega de los equipos necesarios.
3.- No poseer energía eléctrica estable.</t>
  </si>
  <si>
    <t>1.- Cooperación Externa.
2.- Proveedores confiables.
3.- Disponibilidad de UPS y/o planta eléctrica.</t>
  </si>
  <si>
    <t>2.- Integrar  los equipos tecnológicos con pleno acceso a internet a las 14 Bibliotecas de la Red.</t>
  </si>
  <si>
    <t>3.- Instalación e implementación del KOHA como el Sistema Integrado de Gestión Bibliotecaria de la BPMSUH y modelo para la RNBP.</t>
  </si>
  <si>
    <t>4.- Creación de un sitio web para cada Biblioteca de la Red.</t>
  </si>
  <si>
    <t>5.- Visitas a las Bibliotecas para actualizar información Tic`s.</t>
  </si>
  <si>
    <t>OE4-2: Desarrollar y fortalecer la Biblioteca Pública Metropolitana "Salomé Ureña" como órgano cabecera de la Red Nacional de Bibliotecas Públicas Municipales</t>
  </si>
  <si>
    <t>8.2. Garantizar la disponibilidad de servicios presenciales y a distancia que satisfagan las necesidades de información a todas las categorías de usuarios de la BPM, incluyendo las de necesidades especiales.</t>
  </si>
  <si>
    <t>Fortalecimiento y desarrollo de la BPM como órgano cabecera de la Red Nacional de Bibliotecas Públicas.</t>
  </si>
  <si>
    <t>Brindar servicios de excelencia a todas las categorías de usuarios, especialmente la promoción de la lectura.</t>
  </si>
  <si>
    <t>Usuarios de la BPMSU</t>
  </si>
  <si>
    <t>1.- Excelente servicios a todas las categorías de usuarios.</t>
  </si>
  <si>
    <t>1.- Verificación Física: encuestas de satisfacción de servicios.</t>
  </si>
  <si>
    <t>Encargado     BPM-SU</t>
  </si>
  <si>
    <t>Depto. Administrativo, Lorenza Rivera, Glenys Reyes,
DISEPEDI</t>
  </si>
  <si>
    <t>1.- Acondicionamiento áreas de la BPMSU.</t>
  </si>
  <si>
    <t>2.- Incremento de las colecciones de la BPMSU.</t>
  </si>
  <si>
    <t>3.- Organizar y preservar las colecciones.
4.- Impresión de boletas de préstamos.</t>
  </si>
  <si>
    <t>1.- Personal.
2.- Horario extendido de Lunes a Viernes, e incluir 4 horas los sábados.
3.- Implementar el Módulo de Información y Lectura Accesible (MILAs).</t>
  </si>
  <si>
    <t>5.- Mejora y aumento en el servicio a todo público de usuarios.</t>
  </si>
  <si>
    <t>1.- Personal.</t>
  </si>
  <si>
    <t>Promover los conocimientos adquiridos para el desarrollo de las bibliotecas públicas.</t>
  </si>
  <si>
    <t>Adquirir las destrezas, innovaciones y herramientas que permitan implementarse para  desarrollar a las bibliotecas públicas</t>
  </si>
  <si>
    <t>El personal de la Red para el beneficio de las bibliotecas públicas.</t>
  </si>
  <si>
    <t>1.- Adquirir nuevos conocimientos.</t>
  </si>
  <si>
    <t xml:space="preserve">José Herrera,
Santos Acevedo,
Diómedes Núñez </t>
  </si>
  <si>
    <t>1.- Participación en las reuniones, congresos y seminarios nacionales e  internacionales de ACURIL y ALA</t>
  </si>
  <si>
    <t>1.- No disponibilidad de recursos requeridos.</t>
  </si>
  <si>
    <t>1.- Cooperación interna de las áreas vinculadas
2.- Proveedores confiables.
3.- Disponibilidad de recursos económicos.</t>
  </si>
  <si>
    <t>TOTAL GENERAL
RED NACIONAL DE BIBLIOTECAS PÚBLICAS</t>
  </si>
  <si>
    <t>DEPARTAMENTO DE GESTIÓN CULTURAL</t>
  </si>
  <si>
    <t>OE2-1. Ofrecer servicios de excelencia, incluyendo oferta de actividades culturales a todas las categorías de usuarios.</t>
  </si>
  <si>
    <t>5.8. Fortalecer el conocimiento que tiene la ciudadanía de las manifestaciones del arte y la cultura local y universal mediante la organización de eventos y actividades culturales.</t>
  </si>
  <si>
    <t>Celebración de Efemérides Históricas y Literarias.</t>
  </si>
  <si>
    <t>Realizar actividades públicas en recordación de fechas importantes de nuestra historia, tanto patriótica como literaria.</t>
  </si>
  <si>
    <t xml:space="preserve">Usuarios y empleados de la BNPHU, público en general </t>
  </si>
  <si>
    <t>1.- Registro de asistencia.
2.- Evidencias digitales: videos, fotografías, comentarios usuarios redes sociales, promoción de las actividades en nuestro portal.</t>
  </si>
  <si>
    <t>Encargado Gestión Cultural</t>
  </si>
  <si>
    <t>DAF,
Comunicación e Imagen (cobertura y promoción),
Evento y Protocolo (montaje),
Compras,
RRHH,
TIC,
Mayordomía,
Servicios Generales</t>
  </si>
  <si>
    <t>1.- Coordinación con expositores para selección del tema.</t>
  </si>
  <si>
    <t>1.- Recursos financieros no disponibles.
2.- No disponibilidad del expositor elegido.</t>
  </si>
  <si>
    <t>1.- Readecuar presupuestariamente la actividad en caso de que no fluya el total de los recursos.
2.- Reprogramar fecha de realización en caso de eventos no programados.</t>
  </si>
  <si>
    <t>1.- Desarrollo de las celebraciones establecidas.</t>
  </si>
  <si>
    <t>2.- Solicitud y recepción de insumos solicitados.</t>
  </si>
  <si>
    <t>1.- Fumigación no programada del edificio,  entre otros.</t>
  </si>
  <si>
    <t>3.- Productos varios, asistencia y transporte empleados, etc.</t>
  </si>
  <si>
    <t>4.- Presentación de expositor y programa desarrollado del tema.</t>
  </si>
  <si>
    <t>Conferencias</t>
  </si>
  <si>
    <t>Realizar conferencias que obedezcan puntualmente a necesidades de la institución y la sociedad dominicana</t>
  </si>
  <si>
    <t>Celebración Aniversario de la BNPHU.</t>
  </si>
  <si>
    <r>
      <t xml:space="preserve">Realizar la celebración del </t>
    </r>
    <r>
      <rPr>
        <b/>
        <sz val="26"/>
        <rFont val="Calibri"/>
        <family val="2"/>
      </rPr>
      <t>52 Aniversario</t>
    </r>
    <r>
      <rPr>
        <sz val="26"/>
        <rFont val="Calibri"/>
        <family val="2"/>
      </rPr>
      <t xml:space="preserve"> de la BNPHU</t>
    </r>
  </si>
  <si>
    <t>Usuarios y empleados de la BNPHU, público en general externo.</t>
  </si>
  <si>
    <t>1.- Registro de asistencia.
2.- Evidencias digitales: videos, fotografías, promoción de las actividades en nuestro portal, etc.</t>
  </si>
  <si>
    <t>1.- Contactar y solicitar los recursos necesarios a los departamentos solidarios.</t>
  </si>
  <si>
    <t>1.- Recursos financieros no disponibles.</t>
  </si>
  <si>
    <t>1.- Conmemoración del aniversario 51 de la creación de la BNPHU.</t>
  </si>
  <si>
    <t>2.- Coordinación de actividades a desarrollar.</t>
  </si>
  <si>
    <t>1.- No desarrollo de la actividad.</t>
  </si>
  <si>
    <t>3.- Presentación del programa desarrollado.</t>
  </si>
  <si>
    <t>Puestas en circulación.</t>
  </si>
  <si>
    <t>Actos de lanzamientos de publicaciones siguiendo el protocolo establecido.</t>
  </si>
  <si>
    <t>Usuarios y empleados de la BNPHU, estudiantes, público en general.</t>
  </si>
  <si>
    <t>1.- Coordinación con escritores.</t>
  </si>
  <si>
    <t>1.- No disponibilidad del escritor elegido.</t>
  </si>
  <si>
    <t>Poco Probable</t>
  </si>
  <si>
    <t>1.- Posponer la fecha de realización del evento que garantice la disponibilidad de los recursos requeridos.</t>
  </si>
  <si>
    <t>1.- Acto realizado en base a la publicación lanzada y asistentes con conocimientos de la nueva publicación.</t>
  </si>
  <si>
    <t>2.- Coordinar tareas asignadas a departamentos solidarios.</t>
  </si>
  <si>
    <t>1.- Fecha de realización alterada por eventos no programados.
2.- No disponibilidad de recursos tecnológicos solicitados.
3.- Personal de mayordomía no disponible, entre otros.</t>
  </si>
  <si>
    <t>3.- Solicitud y recepción de insumos.</t>
  </si>
  <si>
    <t>4.- Acto de presentación de la puesta en circulación.</t>
  </si>
  <si>
    <t>Talleres literarios.</t>
  </si>
  <si>
    <t>Talleres de escritura creativa, poesías, entre otros.</t>
  </si>
  <si>
    <t>1.- Registro de asistencia.
2.- Evidencias digitales: fotografías, anuncio en redes sociales, etc.</t>
  </si>
  <si>
    <t>DAF,
Comunicación e Imagen (cobertura y promoción),
Evento y Protocolo (montaje),
Compras,
TIC,
Mayordomía</t>
  </si>
  <si>
    <t>1.- Coordinación con conferencistas y/o talleristas para selección del tema.</t>
  </si>
  <si>
    <t>1.- No disponibilidad del especialista elegido.</t>
  </si>
  <si>
    <t>Posponer la fecha de realización, del evento, que garantice la disponibilidad de los recursos requeridos y del tallerista.</t>
  </si>
  <si>
    <t>1.- Talleres realizados  y participantes satisfechos con los mismos.</t>
  </si>
  <si>
    <t>2.- Contactar y solicitar los recursos necesarios a los departamentos solidarios.</t>
  </si>
  <si>
    <t>1.- Fecha de realización alterada por eventos no programados.
2.- No disponibilidad de recursos financieros y tecnológicos.</t>
  </si>
  <si>
    <t>3.- Inicio del taller establecido.</t>
  </si>
  <si>
    <t>4.- Entrega de certificados a los participantes, al concluir el taller.</t>
  </si>
  <si>
    <t>1.- Material gastable.</t>
  </si>
  <si>
    <t>1.- Falta de recursos no financieros.</t>
  </si>
  <si>
    <r>
      <t xml:space="preserve">Feria Internacional del Libro de Santo Domingo </t>
    </r>
    <r>
      <rPr>
        <b/>
        <sz val="26"/>
        <rFont val="Calibri"/>
        <family val="2"/>
      </rPr>
      <t>2021</t>
    </r>
    <r>
      <rPr>
        <sz val="26"/>
        <rFont val="Calibri"/>
        <family val="2"/>
      </rPr>
      <t>.</t>
    </r>
  </si>
  <si>
    <t>Pabellón/Stand de la BNPHU dentro del marco de la celebración de la FILSD: recitales, conversatorios, charlas, conferencias, etc.</t>
  </si>
  <si>
    <t>Público en general.</t>
  </si>
  <si>
    <t>1.- Programa impreso, invitaciones, anuncios, publicidad digital, fotos, videos, solicitudes a departamentos solidarios.</t>
  </si>
  <si>
    <t>DAF,
DTB,
Comunicación e Imagen (cobertura y promoción),
Evento y Protocolo (montaje),
Compras,
RRHH,
TIC,
Mayordomía</t>
  </si>
  <si>
    <t>1.- Coordinación con talleristas, conferencistas o expositores para selección del tema y desarrollo del programa durante el desarrollo de la Feria.</t>
  </si>
  <si>
    <t>1.- Impresión del programa de eventos desarrollado para la Feria.</t>
  </si>
  <si>
    <t>1.- Fecha de realización alterada por eventos no programados.
2.- No disponibilidad de algún recurso solicitado.</t>
  </si>
  <si>
    <t>1.- Readecuar presupuestariamente la actividad en caso de que no fluya el total de los recursos.
2.- Reprogramar actividades.</t>
  </si>
  <si>
    <t>1.- Ejecución del stand y de las charlas, talleres y demás actividades realizadas.</t>
  </si>
  <si>
    <t>2- Solicitud productos e insumos varios, asistencia y transporte empleados, etc.</t>
  </si>
  <si>
    <t>3.- Solicitudes y seguimiento a Departamentos Solidarios.</t>
  </si>
  <si>
    <t>4.- Desarrollo del programa de eventos durante la Feria.</t>
  </si>
  <si>
    <t>Premio Anual de Décimas Espínelas de la Biblioteca Nacional Pedro Henríquez Ureña.</t>
  </si>
  <si>
    <t>Premio Nacional de Décimas Espínelas, un tema específico cada año, con reconocidos intelectuales como jurado, otorgando un premio único y 5 menciones honoríficas.</t>
  </si>
  <si>
    <t>Público en general, exceptuando empleados y contratados de la BNPHU.</t>
  </si>
  <si>
    <t>1.- Entrega de premio y generación de nuevos literarios al pueblo dominicano. Consolidación de la literatura infantil del país por la importancia que reviste para el crecimiento intelectual de la niñez a partir del desarrollo de sus competencias comunicativas</t>
  </si>
  <si>
    <t>1.- Videos, fotografías, entrega premios, redes sociales, promoción ceremonia, etc.</t>
  </si>
  <si>
    <t xml:space="preserve">1.- Escoger tema concurso.  </t>
  </si>
  <si>
    <t>1.- Readecuar presupuestariamente la actividad en caso de que no fluya el total de los recursos.
2.- Reprogramar.</t>
  </si>
  <si>
    <t>2.- Escoger y coordinar jurado.</t>
  </si>
  <si>
    <t>1.- No disponibilidad de posibles candidatos para jurados.</t>
  </si>
  <si>
    <t>3.- Solicitud productos e insumos varios.</t>
  </si>
  <si>
    <t>1.- Fecha de realización alterada por eventos no programados.
2.- No disponibilidad de recurso solicitado.</t>
  </si>
  <si>
    <t>4.- Solicitudes y seguimiento a Departamentos Solidarios.</t>
  </si>
  <si>
    <t>5.- Desarrollo de acto de premiación luego de la deliberación del jurado.</t>
  </si>
  <si>
    <t>1.- Material gastable para impresión de certificados y demás.</t>
  </si>
  <si>
    <t>Premio Biblioteca Nacional de Literatura Infantil</t>
  </si>
  <si>
    <t>Premio Nacional de Literatura Infantil, con reconocidos intelectuales como jurado, otorgando un premio único.</t>
  </si>
  <si>
    <t>Escritores Dom. de literatura infantil con un mínimo de 5 libros publicados, postulados por instituciones dominicanas públicas o privadas vinculadas al mundo literario</t>
  </si>
  <si>
    <t>1.- Videos, fotografías, entrega premio, redes sociales, promoción ceremonia, etc.</t>
  </si>
  <si>
    <t>1.- Solicitud productos e insumos varios.  2.-Solicitudes y seguimiento a Departamentos Solidarios. 3.- Desarrollo de acto del concurso luego de la deliberación del jurado.</t>
  </si>
  <si>
    <t>1.- Fecha de realización alterada por eventos no programados.</t>
  </si>
  <si>
    <t>1.- Readecuar presupuestariamente la actividad en caso de que no fluya el total de los recursos.</t>
  </si>
  <si>
    <t>TOTAL GENERAL
GESTIÓN CULTURAL</t>
  </si>
  <si>
    <t>DEPARTAMENTO DE COMUNICACIÓN</t>
  </si>
  <si>
    <t>1.2. Adquirir el patrimonio bibliográfico retrospectivo dominicano por medio de compra, canje o donativo</t>
  </si>
  <si>
    <t>Enriquecer el patrimonio bibliohemerográfico a través de promociones.</t>
  </si>
  <si>
    <t>Propagandas y publicidad para solicitar el cumplimiento de la ley de depósito legal, donaciones y canje de libros para aumentar las colecciones de la BNPHU.</t>
  </si>
  <si>
    <t>BNPHU y Usuarios de BNPHU.</t>
  </si>
  <si>
    <t>0
Unidades</t>
  </si>
  <si>
    <t>1.- Lograr adquirir nuevos libros a la colección de la BNPHU.</t>
  </si>
  <si>
    <t>1.- Verificación física</t>
  </si>
  <si>
    <t>Rafael Belizario Duran</t>
  </si>
  <si>
    <t>Glennys Reyes,
DAF,
Rocío Morillo</t>
  </si>
  <si>
    <t>1.- Realizar propagandas y publicidad para solicitar el cumplimiento del Depósito Legal,  donaciones e incentivar el Canje Interbibliotecario.</t>
  </si>
  <si>
    <t>1.- Disponibilidad de presupuesto.
2.- La no participación del Departamento de Publicaciones.</t>
  </si>
  <si>
    <t>1.- Hacer usos extensivo de las redes sociales y el portal web de la BNPHU.</t>
  </si>
  <si>
    <t>5.8. Fortalecer el conocimiento que tiene la ciudadanía de las manifestaciones del arte y la cultura local y universal, mediante la organización de eventos y actividades culturales.</t>
  </si>
  <si>
    <t>Boletín.</t>
  </si>
  <si>
    <t>Publicación regular centrada en nuestra Institución, sus actividades, ejecutorias y procesos.</t>
  </si>
  <si>
    <t>Usuarios y empleados de la BNPHU, público en general.</t>
  </si>
  <si>
    <t>0
Títulos</t>
  </si>
  <si>
    <t>1.- Publicación realizada de manera física y digital.</t>
  </si>
  <si>
    <t>1.- Verificación física y digital: boletín Impreso y en el portal institucional.</t>
  </si>
  <si>
    <t>Dirección Nacional,
DAF,
DTB,
TIC</t>
  </si>
  <si>
    <t>1.- Coordinación con departamentos y divisiones para suministro y desarrollo del contenido que tendrán los boletines.</t>
  </si>
  <si>
    <t>1.- No suministro de información pertinente y relevantes para el desarrollo del boletín.
2.- Fumigación no programada del edificio.
3.- Recursos financieros no disponibles.</t>
  </si>
  <si>
    <t>1.- Readecuación presupuestaria.
2.- Reprogramación e fecha de lanzamiento.</t>
  </si>
  <si>
    <t>2.- Diagramar y supervisar el diseño y desarrollo de los boletines.</t>
  </si>
  <si>
    <t>1.- Retraso en la diagramación y/o diseño por falta de energía eléctrica o por coordinación general.</t>
  </si>
  <si>
    <t>3.- Puesta en circulación, tanto físico como digital, del boletín.</t>
  </si>
  <si>
    <t>1.- Material gastable para las impresiones.</t>
  </si>
  <si>
    <t>1.- Recursos no financieros no disponibles.</t>
  </si>
  <si>
    <t>Campaña del Silencio.</t>
  </si>
  <si>
    <t>Campaña interna instando y educando al personal al silencio y sobriedad que debe caracterizar a la BNPHU a través de material impreso: Libretas, agendas, calendarios, charlas, etc.</t>
  </si>
  <si>
    <t>0
Charla/Taller</t>
  </si>
  <si>
    <t>1.- Personal y usuarios con conocimiento sobre los lineamientos de conducta dentro de la Institución.</t>
  </si>
  <si>
    <t>1.- Encuestas, formularios, etc.</t>
  </si>
  <si>
    <t>DAF,
RRHH,
TIC,
DTB</t>
  </si>
  <si>
    <t>1.- Coordinación y contratación de charlistas.</t>
  </si>
  <si>
    <t>1.- Indisposición del expositor.
2.- Fecha de realización alterada por eventos no programados de la BNPHU.
3.- No disponibilidad de recursos.</t>
  </si>
  <si>
    <t>2.- Desarrollo de la programación de las charlas a ser impartidas.</t>
  </si>
  <si>
    <t>3.- Desarrollo de la actividad programada: charla, taller, etc.</t>
  </si>
  <si>
    <t>1.- Material gastable para los soportes físicos.</t>
  </si>
  <si>
    <t>Actividades de conmemoración del Aniversario de la BNPHU.</t>
  </si>
  <si>
    <t>Realización de la actividad de conmemoración del Aniversario de creación de la BNPHU.</t>
  </si>
  <si>
    <t>Personal y usuarios de la BNPHU, Medios de comunicación.</t>
  </si>
  <si>
    <t>1.- Conmemoración celebrada..</t>
  </si>
  <si>
    <t>1.- Solicitudes a departamentos solidarios.
2.- Cartas de invitación a medios de comunicación.
3.- Evidencias digitales: fotografías, etc.</t>
  </si>
  <si>
    <t>Dirección Nacional,
DAF,
Eventos y Protocolo,
DTB</t>
  </si>
  <si>
    <t>1. Contactar e invitar a representantes de los medios de comunicación y/o funcionarios de instituciones públicas relacionadas.</t>
  </si>
  <si>
    <t>1.- Disponibilidad de recursos por parte de la BNPHU.
2.- Imprevisto que se pueda presentar a los invitados.
3.- No coordinación para el desarrollo de la actividad.</t>
  </si>
  <si>
    <t>1.- Buscar invitado alterno.
2.- Posponer la actividad.
3.- Hacer nueva invitación.</t>
  </si>
  <si>
    <t>2.- Desarrollo, en conjunto, del programa de la actividad a ser implementada.</t>
  </si>
  <si>
    <t>3.- Realización actividad.</t>
  </si>
  <si>
    <t>1.- Materiales gastables.</t>
  </si>
  <si>
    <t>Actividades de integración Interinstitucional.</t>
  </si>
  <si>
    <t>Realización de actividades con representantes de los medios de comunicación y embajadas acreditadas en RD que apoyan a la BNPHU (desayunos, almuerzos, etc.)</t>
  </si>
  <si>
    <t>Medios de comunicación -Embajadas-BNPHU.</t>
  </si>
  <si>
    <t>1.- Solicitudes a departamentos solidarios.
2.- Cartas de invitación a Embajadores y representantes de medios de comunicación.
3.- Evidencias digitales: fotografías, etc.</t>
  </si>
  <si>
    <t>1. Contactar e invitar a representantes de los medios de comunicación y/o embajadas acreditadas.</t>
  </si>
  <si>
    <t>1.- Disponibilidad de recursos por parte de la BNPHU.
2.- Imprevisto que se pueda presentar al invitado.
3.- No coordinación para el desarrollo de la actividad.</t>
  </si>
  <si>
    <t>TOTAL GENERAL
COMUNICACIÓN</t>
  </si>
  <si>
    <t>TOTAL GLOBAL</t>
  </si>
  <si>
    <t>Biblioteca Nacional Pedro Henriquez Ureña</t>
  </si>
  <si>
    <t>Eje Estrategico</t>
  </si>
  <si>
    <r>
      <t xml:space="preserve">PLAN OPERATIVO ANUAL </t>
    </r>
    <r>
      <rPr>
        <b/>
        <sz val="42"/>
        <color indexed="10"/>
        <rFont val="Calibri"/>
        <family val="2"/>
      </rPr>
      <t>2021</t>
    </r>
    <r>
      <rPr>
        <b/>
        <sz val="42"/>
        <rFont val="Calibri"/>
        <family val="2"/>
      </rPr>
      <t xml:space="preserve"> - </t>
    </r>
    <r>
      <rPr>
        <b/>
        <sz val="42"/>
        <color indexed="10"/>
        <rFont val="Calibri"/>
        <family val="2"/>
      </rPr>
      <t>ANTEPROYECTO</t>
    </r>
  </si>
  <si>
    <t>Área Responsable</t>
  </si>
  <si>
    <t>DIVISION DE ASIGNACION DE CODIGOS O REGISTRO DE PUBLICACIONES DOMINICANAS ISBN/ISSN</t>
  </si>
  <si>
    <t>TOTAL GENRAL PROD. DIGITAL</t>
  </si>
  <si>
    <t>TOTAL GENERAL PLANIFICACION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</si>
</sst>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RD$&quot;* #,##0.00_);_(&quot;RD$&quot;* \(#,##0.00\);_(&quot;RD$&quot;* &quot;-&quot;??_);_(@_)"/>
    <numFmt numFmtId="165" formatCode="_(* #,##0_);_(* \(#,##0\);_(* &quot;-&quot;??_);_(@_)"/>
    <numFmt numFmtId="166" formatCode="&quot;RD$&quot;#,##0.00_);[Red]\(&quot;RD$&quot;#,##0.00\)"/>
    <numFmt numFmtId="167" formatCode="_([$$-409]* #,##0.00_);_([$$-409]* \(#,##0.00\);_([$$-409]* &quot;-&quot;??_);_(@_)"/>
  </numFmts>
  <fonts count="93" x14ac:knownFonts="1">
    <font>
      <sz val="11"/>
      <color theme="1"/>
      <name val="Calibri"/>
      <family val="2"/>
      <scheme val="minor"/>
    </font>
    <font>
      <b/>
      <sz val="26"/>
      <name val="Calibri"/>
      <family val="2"/>
    </font>
    <font>
      <sz val="26"/>
      <color indexed="8"/>
      <name val="Calibri"/>
      <family val="2"/>
    </font>
    <font>
      <sz val="26"/>
      <name val="Calibri"/>
      <family val="2"/>
    </font>
    <font>
      <b/>
      <sz val="42"/>
      <name val="Calibri"/>
      <family val="2"/>
    </font>
    <font>
      <b/>
      <sz val="42"/>
      <color indexed="10"/>
      <name val="Calibri"/>
      <family val="2"/>
    </font>
    <font>
      <sz val="11"/>
      <color theme="1"/>
      <name val="Calibri"/>
      <family val="2"/>
      <scheme val="minor"/>
    </font>
    <font>
      <b/>
      <i/>
      <sz val="30"/>
      <color rgb="FF000000"/>
      <name val="Times New Roman"/>
      <family val="1"/>
    </font>
    <font>
      <sz val="26"/>
      <color rgb="FF000000"/>
      <name val="Calibri"/>
      <family val="2"/>
    </font>
    <font>
      <sz val="26"/>
      <color theme="1"/>
      <name val="Calibri"/>
      <family val="2"/>
    </font>
    <font>
      <sz val="26"/>
      <color rgb="FFFF0000"/>
      <name val="Calibri"/>
      <family val="2"/>
    </font>
    <font>
      <b/>
      <sz val="26"/>
      <color theme="1"/>
      <name val="Calibri"/>
      <family val="2"/>
    </font>
    <font>
      <b/>
      <sz val="26"/>
      <color rgb="FF000000"/>
      <name val="Calibri"/>
      <family val="2"/>
    </font>
    <font>
      <b/>
      <sz val="30"/>
      <color rgb="FF000000"/>
      <name val="Calibri"/>
      <family val="2"/>
    </font>
    <font>
      <b/>
      <sz val="28"/>
      <name val="Calibri"/>
      <family val="2"/>
      <scheme val="minor"/>
    </font>
    <font>
      <b/>
      <sz val="26"/>
      <color theme="1"/>
      <name val="Calibri"/>
      <family val="2"/>
      <scheme val="minor"/>
    </font>
    <font>
      <sz val="26"/>
      <color theme="1"/>
      <name val="Calibri"/>
      <family val="2"/>
      <scheme val="minor"/>
    </font>
    <font>
      <sz val="26"/>
      <name val="Calibri"/>
      <family val="2"/>
      <scheme val="minor"/>
    </font>
    <font>
      <b/>
      <sz val="32"/>
      <color theme="1"/>
      <name val="Calibri"/>
      <family val="2"/>
      <scheme val="minor"/>
    </font>
    <font>
      <b/>
      <sz val="36"/>
      <color theme="0"/>
      <name val="Calibri"/>
      <family val="2"/>
    </font>
    <font>
      <sz val="26"/>
      <color rgb="FF0070C0"/>
      <name val="Calibri"/>
      <family val="2"/>
    </font>
    <font>
      <b/>
      <sz val="48"/>
      <color theme="0"/>
      <name val="Calibri"/>
      <family val="2"/>
    </font>
    <font>
      <b/>
      <i/>
      <sz val="48"/>
      <color theme="0"/>
      <name val="Times New Roman"/>
      <family val="1"/>
    </font>
    <font>
      <sz val="28"/>
      <color indexed="8"/>
      <name val="Calibri"/>
      <family val="2"/>
    </font>
    <font>
      <sz val="28"/>
      <color indexed="15"/>
      <name val="Calibri"/>
      <family val="2"/>
    </font>
    <font>
      <sz val="22"/>
      <color rgb="FF000000"/>
      <name val="Calibri"/>
      <family val="2"/>
    </font>
    <font>
      <sz val="22"/>
      <color rgb="FF000000"/>
      <name val="Arial"/>
      <family val="2"/>
    </font>
    <font>
      <sz val="24"/>
      <color rgb="FF000000"/>
      <name val="Arial"/>
      <family val="2"/>
    </font>
    <font>
      <sz val="24"/>
      <color theme="1"/>
      <name val="Calibri"/>
      <family val="2"/>
    </font>
    <font>
      <sz val="22"/>
      <color rgb="FF000000"/>
      <name val="Times New Roman"/>
      <family val="1"/>
    </font>
    <font>
      <b/>
      <sz val="22"/>
      <color rgb="FF000000"/>
      <name val="Calibri"/>
      <family val="2"/>
      <scheme val="minor"/>
    </font>
    <font>
      <b/>
      <sz val="20"/>
      <color rgb="FF000000"/>
      <name val="Calibri"/>
      <family val="2"/>
      <scheme val="minor"/>
    </font>
    <font>
      <sz val="12"/>
      <color rgb="FF000000"/>
      <name val="Calibri"/>
      <family val="2"/>
    </font>
    <font>
      <sz val="20"/>
      <color rgb="FF000000"/>
      <name val="Calibri"/>
      <family val="2"/>
      <scheme val="minor"/>
    </font>
    <font>
      <sz val="22"/>
      <color rgb="FF000000"/>
      <name val="Calibri"/>
      <family val="2"/>
      <scheme val="minor"/>
    </font>
    <font>
      <sz val="22"/>
      <color theme="1"/>
      <name val="Calibri"/>
      <family val="2"/>
      <scheme val="minor"/>
    </font>
    <font>
      <sz val="22"/>
      <color indexed="8"/>
      <name val="Calibri"/>
      <family val="2"/>
    </font>
    <font>
      <sz val="20"/>
      <color rgb="FF000000"/>
      <name val="Arial"/>
      <family val="2"/>
    </font>
    <font>
      <sz val="20"/>
      <color rgb="FF000000"/>
      <name val="Calibri"/>
      <family val="2"/>
    </font>
    <font>
      <sz val="26"/>
      <color theme="0" tint="-0.249977111117893"/>
      <name val="Calibri"/>
      <family val="2"/>
    </font>
    <font>
      <sz val="24"/>
      <color rgb="FF000000"/>
      <name val="Calibri"/>
      <family val="2"/>
    </font>
    <font>
      <sz val="26"/>
      <color theme="0"/>
      <name val="Calibri"/>
      <family val="2"/>
    </font>
    <font>
      <sz val="24"/>
      <name val="Calibri"/>
      <family val="2"/>
    </font>
    <font>
      <sz val="22"/>
      <name val="Calibri"/>
      <family val="2"/>
    </font>
    <font>
      <b/>
      <sz val="30"/>
      <color rgb="FF000000"/>
      <name val="Calibri"/>
      <family val="2"/>
    </font>
    <font>
      <b/>
      <sz val="36"/>
      <color rgb="FFFFFFFF"/>
      <name val="Calibri"/>
      <family val="2"/>
    </font>
    <font>
      <b/>
      <sz val="48"/>
      <color rgb="FFFFFFFF"/>
      <name val="Calibri"/>
      <family val="2"/>
    </font>
    <font>
      <b/>
      <sz val="26"/>
      <color indexed="8"/>
      <name val="Calibri"/>
      <family val="2"/>
    </font>
    <font>
      <b/>
      <sz val="26"/>
      <color indexed="10"/>
      <name val="Calibri"/>
      <family val="2"/>
    </font>
    <font>
      <b/>
      <i/>
      <sz val="30"/>
      <color rgb="FF000000"/>
      <name val="Calibri"/>
      <family val="2"/>
    </font>
    <font>
      <sz val="11"/>
      <color theme="1"/>
      <name val="Calibri"/>
      <family val="2"/>
    </font>
    <font>
      <sz val="28"/>
      <color theme="1"/>
      <name val="Calibri"/>
      <family val="2"/>
    </font>
    <font>
      <sz val="14"/>
      <color rgb="FF000000"/>
      <name val="Calibri"/>
      <family val="2"/>
    </font>
    <font>
      <b/>
      <i/>
      <sz val="48"/>
      <color theme="0"/>
      <name val="Calibri"/>
      <family val="2"/>
    </font>
    <font>
      <sz val="36"/>
      <color rgb="FF000000"/>
      <name val="Calibri"/>
      <family val="2"/>
    </font>
    <font>
      <b/>
      <sz val="20"/>
      <color rgb="FF000000"/>
      <name val="Calibri"/>
      <family val="2"/>
    </font>
    <font>
      <b/>
      <sz val="42"/>
      <name val="Calibri"/>
      <family val="2"/>
    </font>
    <font>
      <b/>
      <sz val="26"/>
      <name val="Calibri"/>
      <family val="2"/>
    </font>
    <font>
      <b/>
      <sz val="28"/>
      <name val="Calibri"/>
      <family val="2"/>
    </font>
    <font>
      <b/>
      <sz val="48"/>
      <color theme="0"/>
      <name val="Calibri"/>
      <family val="2"/>
    </font>
    <font>
      <b/>
      <sz val="26"/>
      <color theme="1"/>
      <name val="Calibri"/>
      <family val="2"/>
    </font>
    <font>
      <sz val="26"/>
      <color theme="1"/>
      <name val="Calibri"/>
      <family val="2"/>
    </font>
    <font>
      <sz val="26"/>
      <color rgb="FF000000"/>
      <name val="Calibri"/>
      <family val="2"/>
    </font>
    <font>
      <sz val="26"/>
      <color indexed="8"/>
      <name val="Calibri"/>
      <family val="2"/>
    </font>
    <font>
      <sz val="26"/>
      <color rgb="FFFF0000"/>
      <name val="Calibri"/>
      <family val="2"/>
    </font>
    <font>
      <sz val="26"/>
      <name val="Calibri"/>
      <family val="2"/>
    </font>
    <font>
      <b/>
      <sz val="36"/>
      <color theme="0"/>
      <name val="Calibri"/>
      <family val="2"/>
    </font>
    <font>
      <b/>
      <sz val="26"/>
      <color rgb="FF000000"/>
      <name val="Calibri"/>
      <family val="2"/>
    </font>
    <font>
      <sz val="26"/>
      <color rgb="FF0070C0"/>
      <name val="Calibri"/>
      <family val="2"/>
    </font>
    <font>
      <sz val="26"/>
      <color theme="2" tint="-0.749992370372631"/>
      <name val="Calibri"/>
      <family val="2"/>
    </font>
    <font>
      <sz val="26"/>
      <color theme="4"/>
      <name val="Calibri"/>
      <family val="2"/>
    </font>
    <font>
      <sz val="26"/>
      <color theme="2"/>
      <name val="Calibri"/>
      <family val="2"/>
    </font>
    <font>
      <sz val="26"/>
      <color theme="4" tint="0.79998168889431442"/>
      <name val="Calibri"/>
      <family val="2"/>
    </font>
    <font>
      <sz val="26"/>
      <color theme="3"/>
      <name val="Calibri"/>
      <family val="2"/>
    </font>
    <font>
      <b/>
      <sz val="36"/>
      <color rgb="FFFFFFFF"/>
      <name val="Calibri"/>
      <family val="2"/>
    </font>
    <font>
      <b/>
      <sz val="28"/>
      <color theme="1"/>
      <name val="Calibri"/>
      <family val="2"/>
    </font>
    <font>
      <sz val="28"/>
      <color rgb="FF000000"/>
      <name val="Calibri"/>
      <family val="2"/>
    </font>
    <font>
      <sz val="28"/>
      <color theme="5" tint="0.79998168889431442"/>
      <name val="Calibri"/>
      <family val="2"/>
    </font>
    <font>
      <sz val="28"/>
      <color theme="0"/>
      <name val="Calibri"/>
      <family val="2"/>
    </font>
    <font>
      <sz val="28"/>
      <color theme="6" tint="0.59999389629810485"/>
      <name val="Calibri"/>
      <family val="2"/>
    </font>
    <font>
      <sz val="28"/>
      <color theme="3"/>
      <name val="Calibri"/>
      <family val="2"/>
    </font>
    <font>
      <sz val="28"/>
      <color theme="2" tint="-0.249977111117893"/>
      <name val="Calibri"/>
      <family val="2"/>
    </font>
    <font>
      <sz val="28"/>
      <color theme="0" tint="-0.14999847407452621"/>
      <name val="Calibri"/>
      <family val="2"/>
    </font>
    <font>
      <sz val="28"/>
      <color rgb="FF0070C0"/>
      <name val="Calibri"/>
      <family val="2"/>
    </font>
    <font>
      <b/>
      <sz val="26"/>
      <color rgb="FFFF0000"/>
      <name val="Calibri"/>
      <family val="2"/>
    </font>
    <font>
      <sz val="11"/>
      <color theme="3" tint="0.39997558519241921"/>
      <name val="Calibri"/>
      <family val="2"/>
    </font>
    <font>
      <b/>
      <sz val="48"/>
      <color rgb="FFFFFFFF"/>
      <name val="Calibri"/>
      <family val="2"/>
    </font>
    <font>
      <b/>
      <sz val="11"/>
      <color theme="1"/>
      <name val="Calibri"/>
      <family val="2"/>
    </font>
    <font>
      <b/>
      <sz val="72"/>
      <color theme="1"/>
      <name val="Calibri"/>
      <family val="2"/>
    </font>
    <font>
      <b/>
      <sz val="48"/>
      <color rgb="FF000000"/>
      <name val="Calibri"/>
      <family val="2"/>
    </font>
    <font>
      <sz val="48"/>
      <color theme="1"/>
      <name val="Calibri"/>
      <family val="2"/>
    </font>
    <font>
      <sz val="11"/>
      <name val="Calibri"/>
      <family val="2"/>
    </font>
    <font>
      <i/>
      <sz val="26"/>
      <name val="Calibri"/>
      <family val="2"/>
    </font>
  </fonts>
  <fills count="32">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tint="0.39997558519241921"/>
        <bgColor rgb="FF000000"/>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rgb="FF000000"/>
      </patternFill>
    </fill>
    <fill>
      <patternFill patternType="solid">
        <fgColor rgb="FFC00000"/>
        <bgColor indexed="64"/>
      </patternFill>
    </fill>
    <fill>
      <patternFill patternType="solid">
        <fgColor rgb="FFFFC000"/>
        <bgColor indexed="64"/>
      </patternFill>
    </fill>
    <fill>
      <patternFill patternType="solid">
        <fgColor theme="9"/>
        <bgColor indexed="64"/>
      </patternFill>
    </fill>
    <fill>
      <patternFill patternType="solid">
        <fgColor theme="8" tint="-0.24994659260841701"/>
        <bgColor indexed="64"/>
      </patternFill>
    </fill>
    <fill>
      <patternFill patternType="solid">
        <fgColor rgb="FFFF0000"/>
        <bgColor indexed="64"/>
      </patternFill>
    </fill>
    <fill>
      <patternFill patternType="solid">
        <fgColor rgb="FFFFFFFF"/>
        <bgColor rgb="FF000000"/>
      </patternFill>
    </fill>
    <fill>
      <patternFill patternType="solid">
        <fgColor rgb="FF0070C0"/>
        <bgColor indexed="64"/>
      </patternFill>
    </fill>
    <fill>
      <patternFill patternType="solid">
        <fgColor theme="0"/>
        <bgColor rgb="FF000000"/>
      </patternFill>
    </fill>
    <fill>
      <patternFill patternType="solid">
        <fgColor rgb="FF7030A0"/>
        <bgColor indexed="64"/>
      </patternFill>
    </fill>
    <fill>
      <patternFill patternType="solid">
        <fgColor theme="0" tint="-0.499984740745262"/>
        <bgColor rgb="FF000000"/>
      </patternFill>
    </fill>
    <fill>
      <patternFill patternType="solid">
        <fgColor theme="6" tint="0.59999389629810485"/>
        <bgColor rgb="FF000000"/>
      </patternFill>
    </fill>
    <fill>
      <patternFill patternType="solid">
        <fgColor theme="1" tint="0.3499862666707357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A6A6A6"/>
        <bgColor rgb="FF000000"/>
      </patternFill>
    </fill>
    <fill>
      <patternFill patternType="solid">
        <fgColor rgb="FFACB9CA"/>
        <bgColor rgb="FF000000"/>
      </patternFill>
    </fill>
    <fill>
      <patternFill patternType="solid">
        <fgColor rgb="FFFFC000"/>
        <bgColor rgb="FF000000"/>
      </patternFill>
    </fill>
    <fill>
      <patternFill patternType="solid">
        <fgColor rgb="FF00B050"/>
        <bgColor indexed="64"/>
      </patternFill>
    </fill>
    <fill>
      <patternFill patternType="solid">
        <fgColor theme="3" tint="-0.249977111117893"/>
        <bgColor indexed="64"/>
      </patternFill>
    </fill>
    <fill>
      <patternFill patternType="solid">
        <fgColor rgb="FFCBA505"/>
        <bgColor indexed="64"/>
      </patternFill>
    </fill>
    <fill>
      <patternFill patternType="solid">
        <fgColor theme="4" tint="0.59999389629810485"/>
        <bgColor rgb="FF000000"/>
      </patternFill>
    </fill>
    <fill>
      <patternFill patternType="solid">
        <fgColor theme="4" tint="-0.249977111117893"/>
        <bgColor indexed="64"/>
      </patternFill>
    </fill>
    <fill>
      <patternFill patternType="solid">
        <fgColor theme="8" tint="-0.249977111117893"/>
        <bgColor indexed="64"/>
      </patternFill>
    </fill>
    <fill>
      <patternFill patternType="solid">
        <fgColor theme="4" tint="0.59999389629810485"/>
        <bgColor indexed="64"/>
      </patternFill>
    </fill>
  </fills>
  <borders count="4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8"/>
      </left>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right style="thin">
        <color indexed="64"/>
      </right>
      <top style="thick">
        <color indexed="64"/>
      </top>
      <bottom/>
      <diagonal/>
    </border>
    <border>
      <left/>
      <right style="thin">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ck">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ck">
        <color indexed="64"/>
      </bottom>
      <diagonal/>
    </border>
    <border>
      <left style="thin">
        <color indexed="64"/>
      </left>
      <right style="thin">
        <color indexed="64"/>
      </right>
      <top style="medium">
        <color indexed="64"/>
      </top>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thin">
        <color indexed="8"/>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tint="-0.499984740745262"/>
      </left>
      <right style="thick">
        <color rgb="FFC00000"/>
      </right>
      <top/>
      <bottom style="thin">
        <color theme="3" tint="-0.499984740745262"/>
      </bottom>
      <diagonal/>
    </border>
    <border>
      <left style="thin">
        <color indexed="64"/>
      </left>
      <right style="thin">
        <color indexed="64"/>
      </right>
      <top/>
      <bottom style="thick">
        <color rgb="FFC00000"/>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ck">
        <color theme="8" tint="-0.24994659260841701"/>
      </top>
      <bottom/>
      <diagonal/>
    </border>
    <border>
      <left style="thin">
        <color indexed="8"/>
      </left>
      <right style="thick">
        <color rgb="FFC00000"/>
      </right>
      <top style="thin">
        <color indexed="8"/>
      </top>
      <bottom style="thin">
        <color indexed="8"/>
      </bottom>
      <diagonal/>
    </border>
    <border>
      <left style="thin">
        <color indexed="64"/>
      </left>
      <right style="thin">
        <color indexed="64"/>
      </right>
      <top style="thick">
        <color rgb="FFFFC000"/>
      </top>
      <bottom/>
      <diagonal/>
    </border>
    <border>
      <left style="thin">
        <color indexed="64"/>
      </left>
      <right style="thin">
        <color indexed="64"/>
      </right>
      <top/>
      <bottom style="thick">
        <color theme="8" tint="-0.24994659260841701"/>
      </bottom>
      <diagonal/>
    </border>
    <border>
      <left/>
      <right style="thin">
        <color indexed="64"/>
      </right>
      <top style="thick">
        <color rgb="FFFF0000"/>
      </top>
      <bottom style="thin">
        <color indexed="64"/>
      </bottom>
      <diagonal/>
    </border>
    <border>
      <left style="thin">
        <color indexed="64"/>
      </left>
      <right style="medium">
        <color indexed="64"/>
      </right>
      <top style="thick">
        <color rgb="FFFF0000"/>
      </top>
      <bottom style="thin">
        <color indexed="64"/>
      </bottom>
      <diagonal/>
    </border>
    <border>
      <left style="thin">
        <color indexed="64"/>
      </left>
      <right style="thin">
        <color indexed="64"/>
      </right>
      <top style="thin">
        <color indexed="64"/>
      </top>
      <bottom style="thick">
        <color theme="8" tint="-0.24994659260841701"/>
      </bottom>
      <diagonal/>
    </border>
    <border>
      <left style="thin">
        <color indexed="64"/>
      </left>
      <right style="thin">
        <color indexed="64"/>
      </right>
      <top style="thick">
        <color rgb="FFC00000"/>
      </top>
      <bottom/>
      <diagonal/>
    </border>
    <border>
      <left style="thin">
        <color indexed="64"/>
      </left>
      <right style="thin">
        <color indexed="64"/>
      </right>
      <top/>
      <bottom style="thick">
        <color rgb="FF00B050"/>
      </bottom>
      <diagonal/>
    </border>
    <border>
      <left style="thin">
        <color indexed="64"/>
      </left>
      <right/>
      <top/>
      <bottom style="thick">
        <color rgb="FFC00000"/>
      </bottom>
      <diagonal/>
    </border>
    <border>
      <left style="medium">
        <color indexed="64"/>
      </left>
      <right style="thin">
        <color indexed="64"/>
      </right>
      <top/>
      <bottom style="thick">
        <color rgb="FFC00000"/>
      </bottom>
      <diagonal/>
    </border>
    <border>
      <left style="thin">
        <color indexed="64"/>
      </left>
      <right style="medium">
        <color indexed="64"/>
      </right>
      <top/>
      <bottom style="thick">
        <color rgb="FFC00000"/>
      </bottom>
      <diagonal/>
    </border>
    <border>
      <left style="thin">
        <color indexed="64"/>
      </left>
      <right/>
      <top style="thick">
        <color rgb="FFFF0000"/>
      </top>
      <bottom style="thin">
        <color indexed="64"/>
      </bottom>
      <diagonal/>
    </border>
    <border>
      <left style="medium">
        <color indexed="64"/>
      </left>
      <right style="thin">
        <color indexed="64"/>
      </right>
      <top style="thick">
        <color rgb="FFFF0000"/>
      </top>
      <bottom style="thin">
        <color indexed="64"/>
      </bottom>
      <diagonal/>
    </border>
    <border>
      <left style="thin">
        <color indexed="64"/>
      </left>
      <right/>
      <top style="thin">
        <color indexed="64"/>
      </top>
      <bottom style="thick">
        <color theme="8" tint="-0.24994659260841701"/>
      </bottom>
      <diagonal/>
    </border>
    <border>
      <left/>
      <right style="thin">
        <color indexed="64"/>
      </right>
      <top style="thin">
        <color indexed="64"/>
      </top>
      <bottom style="thick">
        <color theme="8" tint="-0.24994659260841701"/>
      </bottom>
      <diagonal/>
    </border>
    <border>
      <left style="medium">
        <color indexed="64"/>
      </left>
      <right style="thin">
        <color indexed="64"/>
      </right>
      <top style="thin">
        <color indexed="64"/>
      </top>
      <bottom style="thick">
        <color theme="8" tint="-0.24994659260841701"/>
      </bottom>
      <diagonal/>
    </border>
    <border>
      <left style="thin">
        <color indexed="64"/>
      </left>
      <right style="medium">
        <color indexed="64"/>
      </right>
      <top style="thin">
        <color indexed="64"/>
      </top>
      <bottom style="thick">
        <color theme="8" tint="-0.24994659260841701"/>
      </bottom>
      <diagonal/>
    </border>
    <border>
      <left style="thin">
        <color indexed="64"/>
      </left>
      <right style="thin">
        <color indexed="64"/>
      </right>
      <top style="thick">
        <color theme="9"/>
      </top>
      <bottom style="thin">
        <color indexed="64"/>
      </bottom>
      <diagonal/>
    </border>
    <border>
      <left style="thin">
        <color indexed="64"/>
      </left>
      <right style="thin">
        <color indexed="64"/>
      </right>
      <top style="thin">
        <color indexed="64"/>
      </top>
      <bottom style="thick">
        <color theme="9"/>
      </bottom>
      <diagonal/>
    </border>
    <border>
      <left/>
      <right style="thin">
        <color indexed="64"/>
      </right>
      <top style="thick">
        <color theme="9"/>
      </top>
      <bottom style="thin">
        <color indexed="64"/>
      </bottom>
      <diagonal/>
    </border>
    <border>
      <left style="medium">
        <color indexed="64"/>
      </left>
      <right style="thin">
        <color indexed="64"/>
      </right>
      <top style="thick">
        <color theme="9"/>
      </top>
      <bottom style="thin">
        <color indexed="64"/>
      </bottom>
      <diagonal/>
    </border>
    <border>
      <left style="thin">
        <color indexed="64"/>
      </left>
      <right/>
      <top style="thick">
        <color theme="9"/>
      </top>
      <bottom style="thin">
        <color indexed="64"/>
      </bottom>
      <diagonal/>
    </border>
    <border>
      <left style="thin">
        <color indexed="64"/>
      </left>
      <right style="medium">
        <color indexed="64"/>
      </right>
      <top style="thick">
        <color theme="9"/>
      </top>
      <bottom style="thin">
        <color indexed="64"/>
      </bottom>
      <diagonal/>
    </border>
    <border>
      <left style="thin">
        <color indexed="64"/>
      </left>
      <right/>
      <top style="thin">
        <color indexed="64"/>
      </top>
      <bottom style="thick">
        <color theme="9"/>
      </bottom>
      <diagonal/>
    </border>
    <border>
      <left style="thin">
        <color indexed="64"/>
      </left>
      <right style="medium">
        <color indexed="64"/>
      </right>
      <top style="thin">
        <color indexed="64"/>
      </top>
      <bottom style="thick">
        <color theme="9"/>
      </bottom>
      <diagonal/>
    </border>
    <border>
      <left/>
      <right style="thin">
        <color indexed="64"/>
      </right>
      <top style="thin">
        <color indexed="64"/>
      </top>
      <bottom style="thick">
        <color rgb="FFFFC000"/>
      </bottom>
      <diagonal/>
    </border>
    <border>
      <left style="thick">
        <color rgb="FFFFC000"/>
      </left>
      <right style="thick">
        <color rgb="FFFFC000"/>
      </right>
      <top/>
      <bottom style="thick">
        <color rgb="FFFFC000"/>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style="thin">
        <color indexed="64"/>
      </right>
      <top style="thin">
        <color indexed="64"/>
      </top>
      <bottom style="thick">
        <color theme="9"/>
      </bottom>
      <diagonal/>
    </border>
    <border>
      <left/>
      <right style="thin">
        <color indexed="64"/>
      </right>
      <top style="thin">
        <color indexed="64"/>
      </top>
      <bottom style="thick">
        <color theme="9"/>
      </bottom>
      <diagonal/>
    </border>
    <border>
      <left style="thick">
        <color theme="9"/>
      </left>
      <right style="thick">
        <color theme="9"/>
      </right>
      <top/>
      <bottom style="thick">
        <color theme="9"/>
      </bottom>
      <diagonal/>
    </border>
    <border>
      <left style="thick">
        <color theme="8" tint="-0.24994659260841701"/>
      </left>
      <right style="thick">
        <color theme="8" tint="-0.24994659260841701"/>
      </right>
      <top/>
      <bottom style="thick">
        <color theme="8" tint="-0.24994659260841701"/>
      </bottom>
      <diagonal/>
    </border>
    <border>
      <left style="thin">
        <color theme="3" tint="-0.499984740745262"/>
      </left>
      <right style="thick">
        <color rgb="FFC00000"/>
      </right>
      <top/>
      <bottom/>
      <diagonal/>
    </border>
    <border>
      <left style="thin">
        <color indexed="64"/>
      </left>
      <right style="thick">
        <color rgb="FF00B050"/>
      </right>
      <top/>
      <bottom style="thin">
        <color indexed="64"/>
      </bottom>
      <diagonal/>
    </border>
    <border>
      <left/>
      <right style="thin">
        <color indexed="64"/>
      </right>
      <top style="thick">
        <color theme="8" tint="-0.24994659260841701"/>
      </top>
      <bottom style="thin">
        <color indexed="64"/>
      </bottom>
      <diagonal/>
    </border>
    <border>
      <left/>
      <right style="thin">
        <color indexed="64"/>
      </right>
      <top/>
      <bottom style="thick">
        <color theme="8" tint="-0.24994659260841701"/>
      </bottom>
      <diagonal/>
    </border>
    <border>
      <left style="thin">
        <color indexed="64"/>
      </left>
      <right style="thin">
        <color indexed="64"/>
      </right>
      <top style="thick">
        <color theme="8" tint="-0.24994659260841701"/>
      </top>
      <bottom style="thin">
        <color indexed="64"/>
      </bottom>
      <diagonal/>
    </border>
    <border>
      <left style="thin">
        <color indexed="64"/>
      </left>
      <right style="medium">
        <color indexed="64"/>
      </right>
      <top/>
      <bottom style="thick">
        <color theme="8" tint="-0.24994659260841701"/>
      </bottom>
      <diagonal/>
    </border>
    <border>
      <left style="thin">
        <color indexed="8"/>
      </left>
      <right style="thick">
        <color rgb="FFC00000"/>
      </right>
      <top style="thin">
        <color indexed="8"/>
      </top>
      <bottom style="medium">
        <color indexed="64"/>
      </bottom>
      <diagonal/>
    </border>
    <border>
      <left style="thin">
        <color indexed="64"/>
      </left>
      <right style="thick">
        <color rgb="FF00B050"/>
      </right>
      <top style="thin">
        <color indexed="64"/>
      </top>
      <bottom style="thick">
        <color indexed="64"/>
      </bottom>
      <diagonal/>
    </border>
    <border>
      <left style="thin">
        <color indexed="64"/>
      </left>
      <right style="thin">
        <color indexed="64"/>
      </right>
      <top style="thick">
        <color rgb="FF7030A0"/>
      </top>
      <bottom/>
      <diagonal/>
    </border>
    <border>
      <left/>
      <right style="thick">
        <color rgb="FF00B050"/>
      </right>
      <top/>
      <bottom/>
      <diagonal/>
    </border>
    <border>
      <left/>
      <right style="thick">
        <color rgb="FF00B050"/>
      </right>
      <top/>
      <bottom style="thick">
        <color rgb="FF00B050"/>
      </bottom>
      <diagonal/>
    </border>
    <border>
      <left style="thin">
        <color indexed="64"/>
      </left>
      <right style="thin">
        <color indexed="64"/>
      </right>
      <top style="thick">
        <color rgb="FF0070C0"/>
      </top>
      <bottom style="thin">
        <color indexed="64"/>
      </bottom>
      <diagonal/>
    </border>
    <border>
      <left/>
      <right/>
      <top/>
      <bottom style="thick">
        <color rgb="FF00B050"/>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ck">
        <color rgb="FFFFC000"/>
      </bottom>
      <diagonal/>
    </border>
    <border>
      <left/>
      <right style="medium">
        <color indexed="64"/>
      </right>
      <top style="thin">
        <color indexed="64"/>
      </top>
      <bottom style="thick">
        <color rgb="FFFFC000"/>
      </bottom>
      <diagonal/>
    </border>
    <border>
      <left style="thin">
        <color indexed="64"/>
      </left>
      <right style="thick">
        <color theme="8" tint="-0.24994659260841701"/>
      </right>
      <top style="thin">
        <color indexed="64"/>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style="medium">
        <color indexed="64"/>
      </right>
      <top style="thick">
        <color rgb="FF7030A0"/>
      </top>
      <bottom/>
      <diagonal/>
    </border>
    <border>
      <left style="thick">
        <color rgb="FF00B050"/>
      </left>
      <right/>
      <top/>
      <bottom style="thick">
        <color rgb="FF00B050"/>
      </bottom>
      <diagonal/>
    </border>
    <border>
      <left style="thin">
        <color indexed="8"/>
      </left>
      <right style="thin">
        <color indexed="8"/>
      </right>
      <top style="thick">
        <color rgb="FFC00000"/>
      </top>
      <bottom/>
      <diagonal/>
    </border>
    <border>
      <left style="thin">
        <color indexed="8"/>
      </left>
      <right style="medium">
        <color indexed="64"/>
      </right>
      <top style="thick">
        <color rgb="FFC00000"/>
      </top>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thin">
        <color indexed="64"/>
      </left>
      <right style="thin">
        <color indexed="64"/>
      </right>
      <top style="thick">
        <color rgb="FF0070C0"/>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n">
        <color indexed="64"/>
      </left>
      <right style="thick">
        <color theme="8" tint="-0.24994659260841701"/>
      </right>
      <top/>
      <bottom/>
      <diagonal/>
    </border>
    <border>
      <left style="thin">
        <color indexed="64"/>
      </left>
      <right style="thick">
        <color theme="8" tint="-0.24994659260841701"/>
      </right>
      <top/>
      <bottom style="thin">
        <color indexed="64"/>
      </bottom>
      <diagonal/>
    </border>
    <border>
      <left style="thin">
        <color indexed="64"/>
      </left>
      <right style="thick">
        <color rgb="FFFFC000"/>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n">
        <color indexed="64"/>
      </left>
      <right style="thick">
        <color theme="8" tint="-0.24994659260841701"/>
      </right>
      <top style="medium">
        <color indexed="64"/>
      </top>
      <bottom/>
      <diagonal/>
    </border>
    <border>
      <left style="thin">
        <color indexed="64"/>
      </left>
      <right style="thick">
        <color theme="8" tint="-0.24994659260841701"/>
      </right>
      <top/>
      <bottom style="thick">
        <color theme="8" tint="-0.24994659260841701"/>
      </bottom>
      <diagonal/>
    </border>
    <border>
      <left style="thin">
        <color indexed="64"/>
      </left>
      <right style="thick">
        <color theme="8" tint="-0.24994659260841701"/>
      </right>
      <top style="thin">
        <color indexed="64"/>
      </top>
      <bottom/>
      <diagonal/>
    </border>
    <border>
      <left style="thin">
        <color indexed="64"/>
      </left>
      <right style="thick">
        <color theme="8" tint="-0.24994659260841701"/>
      </right>
      <top style="thick">
        <color theme="8" tint="-0.24994659260841701"/>
      </top>
      <bottom/>
      <diagonal/>
    </border>
    <border>
      <left style="thick">
        <color theme="8" tint="-0.24994659260841701"/>
      </left>
      <right style="thin">
        <color indexed="64"/>
      </right>
      <top style="thick">
        <color theme="8" tint="-0.24994659260841701"/>
      </top>
      <bottom/>
      <diagonal/>
    </border>
    <border>
      <left style="thick">
        <color theme="8" tint="-0.24994659260841701"/>
      </left>
      <right style="thin">
        <color indexed="64"/>
      </right>
      <top/>
      <bottom/>
      <diagonal/>
    </border>
    <border>
      <left style="thick">
        <color theme="8" tint="-0.24994659260841701"/>
      </left>
      <right style="thin">
        <color indexed="64"/>
      </right>
      <top/>
      <bottom style="thick">
        <color theme="8" tint="-0.24994659260841701"/>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indexed="64"/>
      </left>
      <right style="thin">
        <color indexed="8"/>
      </right>
      <top style="thick">
        <color rgb="FFC00000"/>
      </top>
      <bottom/>
      <diagonal/>
    </border>
    <border>
      <left style="thin">
        <color indexed="64"/>
      </left>
      <right style="thick">
        <color rgb="FFC00000"/>
      </right>
      <top style="medium">
        <color indexed="64"/>
      </top>
      <bottom/>
      <diagonal/>
    </border>
    <border>
      <left style="thick">
        <color rgb="FFC00000"/>
      </left>
      <right style="thin">
        <color indexed="64"/>
      </right>
      <top style="thick">
        <color rgb="FFC00000"/>
      </top>
      <bottom/>
      <diagonal/>
    </border>
    <border>
      <left style="thick">
        <color rgb="FFC00000"/>
      </left>
      <right style="thin">
        <color indexed="64"/>
      </right>
      <top/>
      <bottom/>
      <diagonal/>
    </border>
    <border>
      <left style="thick">
        <color rgb="FFC00000"/>
      </left>
      <right style="thin">
        <color indexed="64"/>
      </right>
      <top/>
      <bottom style="thick">
        <color rgb="FFC00000"/>
      </bottom>
      <diagonal/>
    </border>
    <border>
      <left style="thin">
        <color indexed="64"/>
      </left>
      <right style="thick">
        <color rgb="FF00B050"/>
      </right>
      <top style="thick">
        <color rgb="FF00B050"/>
      </top>
      <bottom/>
      <diagonal/>
    </border>
    <border>
      <left style="thin">
        <color indexed="64"/>
      </left>
      <right style="thick">
        <color rgb="FF00B050"/>
      </right>
      <top/>
      <bottom/>
      <diagonal/>
    </border>
    <border>
      <left style="thin">
        <color indexed="64"/>
      </left>
      <right style="thick">
        <color rgb="FF00B050"/>
      </right>
      <top style="medium">
        <color indexed="64"/>
      </top>
      <bottom/>
      <diagonal/>
    </border>
    <border>
      <left style="thick">
        <color rgb="FF00B050"/>
      </left>
      <right/>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n">
        <color indexed="8"/>
      </left>
      <right style="thick">
        <color rgb="FFC00000"/>
      </right>
      <top style="thick">
        <color rgb="FFC00000"/>
      </top>
      <bottom/>
      <diagonal/>
    </border>
    <border>
      <left style="thin">
        <color indexed="8"/>
      </left>
      <right style="thick">
        <color rgb="FFC00000"/>
      </right>
      <top/>
      <bottom style="thin">
        <color theme="3" tint="-0.499984740745262"/>
      </bottom>
      <diagonal/>
    </border>
    <border>
      <left style="thin">
        <color indexed="8"/>
      </left>
      <right style="thick">
        <color rgb="FFC00000"/>
      </right>
      <top style="thin">
        <color theme="3" tint="-0.499984740745262"/>
      </top>
      <bottom/>
      <diagonal/>
    </border>
    <border>
      <left style="thick">
        <color rgb="FFFFC000"/>
      </left>
      <right style="thin">
        <color indexed="64"/>
      </right>
      <top/>
      <bottom/>
      <diagonal/>
    </border>
    <border>
      <left style="thick">
        <color theme="9"/>
      </left>
      <right style="thin">
        <color indexed="64"/>
      </right>
      <top style="thick">
        <color theme="9"/>
      </top>
      <bottom/>
      <diagonal/>
    </border>
    <border>
      <left style="thick">
        <color theme="9"/>
      </left>
      <right style="thin">
        <color indexed="64"/>
      </right>
      <top/>
      <bottom/>
      <diagonal/>
    </border>
    <border>
      <left style="thick">
        <color theme="9"/>
      </left>
      <right style="thin">
        <color indexed="64"/>
      </right>
      <top/>
      <bottom style="thick">
        <color theme="9"/>
      </bottom>
      <diagonal/>
    </border>
    <border>
      <left style="thin">
        <color indexed="64"/>
      </left>
      <right style="thick">
        <color rgb="FFFFC000"/>
      </right>
      <top style="medium">
        <color indexed="64"/>
      </top>
      <bottom/>
      <diagonal/>
    </border>
    <border>
      <left style="thick">
        <color rgb="FF7030A0"/>
      </left>
      <right style="thin">
        <color indexed="64"/>
      </right>
      <top style="thick">
        <color rgb="FF7030A0"/>
      </top>
      <bottom/>
      <diagonal/>
    </border>
    <border>
      <left style="thick">
        <color rgb="FF7030A0"/>
      </left>
      <right style="thin">
        <color indexed="64"/>
      </right>
      <top/>
      <bottom/>
      <diagonal/>
    </border>
    <border>
      <left style="thick">
        <color rgb="FF7030A0"/>
      </left>
      <right style="thin">
        <color indexed="64"/>
      </right>
      <top style="thick">
        <color indexed="64"/>
      </top>
      <bottom/>
      <diagonal/>
    </border>
    <border>
      <left style="thick">
        <color rgb="FF7030A0"/>
      </left>
      <right style="thin">
        <color indexed="64"/>
      </right>
      <top/>
      <bottom style="thick">
        <color rgb="FF7030A0"/>
      </bottom>
      <diagonal/>
    </border>
    <border>
      <left style="thin">
        <color indexed="64"/>
      </left>
      <right style="thick">
        <color rgb="FF7030A0"/>
      </right>
      <top style="thick">
        <color indexed="64"/>
      </top>
      <bottom/>
      <diagonal/>
    </border>
    <border>
      <left style="thin">
        <color indexed="64"/>
      </left>
      <right style="thick">
        <color rgb="FF7030A0"/>
      </right>
      <top/>
      <bottom/>
      <diagonal/>
    </border>
    <border>
      <left style="thin">
        <color indexed="64"/>
      </left>
      <right style="thick">
        <color rgb="FF7030A0"/>
      </right>
      <top style="thick">
        <color rgb="FF7030A0"/>
      </top>
      <bottom/>
      <diagonal/>
    </border>
    <border>
      <left style="thin">
        <color indexed="64"/>
      </left>
      <right style="thin">
        <color indexed="64"/>
      </right>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ck">
        <color rgb="FF7030A0"/>
      </right>
      <top style="medium">
        <color indexed="64"/>
      </top>
      <bottom/>
      <diagonal/>
    </border>
    <border>
      <left style="thin">
        <color indexed="64"/>
      </left>
      <right style="thick">
        <color rgb="FF7030A0"/>
      </right>
      <top/>
      <bottom style="thick">
        <color rgb="FF7030A0"/>
      </bottom>
      <diagonal/>
    </border>
    <border>
      <left style="thin">
        <color indexed="64"/>
      </left>
      <right style="thick">
        <color theme="8" tint="-0.24994659260841701"/>
      </right>
      <top/>
      <bottom style="thick">
        <color indexed="64"/>
      </bottom>
      <diagonal/>
    </border>
    <border>
      <left style="thick">
        <color theme="8" tint="-0.24994659260841701"/>
      </left>
      <right style="thin">
        <color indexed="64"/>
      </right>
      <top/>
      <bottom style="thick">
        <color indexed="64"/>
      </bottom>
      <diagonal/>
    </border>
    <border>
      <left style="thin">
        <color indexed="64"/>
      </left>
      <right style="medium">
        <color indexed="64"/>
      </right>
      <top style="thick">
        <color theme="8" tint="-0.24994659260841701"/>
      </top>
      <bottom/>
      <diagonal/>
    </border>
    <border>
      <left/>
      <right style="thin">
        <color indexed="64"/>
      </right>
      <top style="thick">
        <color theme="8" tint="-0.24994659260841701"/>
      </top>
      <bottom/>
      <diagonal/>
    </border>
    <border>
      <left style="thin">
        <color indexed="64"/>
      </left>
      <right/>
      <top style="thick">
        <color theme="8" tint="-0.24994659260841701"/>
      </top>
      <bottom/>
      <diagonal/>
    </border>
    <border>
      <left style="medium">
        <color indexed="64"/>
      </left>
      <right style="thin">
        <color indexed="64"/>
      </right>
      <top style="thick">
        <color theme="8" tint="-0.24994659260841701"/>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medium">
        <color indexed="64"/>
      </left>
      <right style="thin">
        <color indexed="8"/>
      </right>
      <top/>
      <bottom/>
      <diagonal/>
    </border>
    <border>
      <left style="thin">
        <color indexed="8"/>
      </left>
      <right style="medium">
        <color indexed="64"/>
      </right>
      <top/>
      <bottom/>
      <diagonal/>
    </border>
    <border>
      <left style="thin">
        <color indexed="64"/>
      </left>
      <right style="thin">
        <color indexed="8"/>
      </right>
      <top/>
      <bottom/>
      <diagonal/>
    </border>
    <border>
      <left style="medium">
        <color rgb="FFC00000"/>
      </left>
      <right/>
      <top/>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right style="thin">
        <color indexed="64"/>
      </right>
      <top style="thick">
        <color rgb="FF0070C0"/>
      </top>
      <bottom/>
      <diagonal/>
    </border>
    <border>
      <left style="thin">
        <color theme="1"/>
      </left>
      <right/>
      <top/>
      <bottom/>
      <diagonal/>
    </border>
    <border>
      <left style="thin">
        <color theme="1"/>
      </left>
      <right/>
      <top/>
      <bottom style="thin">
        <color indexed="64"/>
      </bottom>
      <diagonal/>
    </border>
    <border>
      <left/>
      <right style="thin">
        <color theme="1"/>
      </right>
      <top/>
      <bottom style="thin">
        <color theme="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ck">
        <color rgb="FFC00000"/>
      </right>
      <top/>
      <bottom/>
      <diagonal/>
    </border>
    <border>
      <left style="thick">
        <color rgb="FFC00000"/>
      </left>
      <right style="medium">
        <color rgb="FFC00000"/>
      </right>
      <top/>
      <bottom style="thick">
        <color rgb="FFC00000"/>
      </bottom>
      <diagonal/>
    </border>
    <border>
      <left style="medium">
        <color indexed="64"/>
      </left>
      <right style="thin">
        <color indexed="64"/>
      </right>
      <top style="thick">
        <color rgb="FF7030A0"/>
      </top>
      <bottom/>
      <diagonal/>
    </border>
    <border>
      <left style="thick">
        <color rgb="FF7030A0"/>
      </left>
      <right style="thin">
        <color indexed="64"/>
      </right>
      <top/>
      <bottom style="thick">
        <color indexed="64"/>
      </bottom>
      <diagonal/>
    </border>
    <border>
      <left style="thin">
        <color indexed="64"/>
      </left>
      <right style="thick">
        <color rgb="FF7030A0"/>
      </right>
      <top/>
      <bottom style="thick">
        <color indexed="64"/>
      </bottom>
      <diagonal/>
    </border>
    <border>
      <left style="thin">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style="thick">
        <color rgb="FF7030A0"/>
      </right>
      <top/>
      <bottom style="medium">
        <color indexed="64"/>
      </bottom>
      <diagonal/>
    </border>
    <border>
      <left/>
      <right style="thin">
        <color indexed="64"/>
      </right>
      <top/>
      <bottom style="thick">
        <color rgb="FF7030A0"/>
      </bottom>
      <diagonal/>
    </border>
    <border>
      <left style="thin">
        <color indexed="64"/>
      </left>
      <right style="medium">
        <color indexed="64"/>
      </right>
      <top/>
      <bottom style="thick">
        <color rgb="FF7030A0"/>
      </bottom>
      <diagonal/>
    </border>
    <border>
      <left style="medium">
        <color indexed="64"/>
      </left>
      <right style="thin">
        <color indexed="64"/>
      </right>
      <top/>
      <bottom style="thick">
        <color rgb="FF7030A0"/>
      </bottom>
      <diagonal/>
    </border>
    <border>
      <left style="thin">
        <color indexed="64"/>
      </left>
      <right style="thick">
        <color rgb="FFFFC000"/>
      </right>
      <top/>
      <bottom style="thin">
        <color indexed="64"/>
      </bottom>
      <diagonal/>
    </border>
    <border>
      <left/>
      <right/>
      <top style="thin">
        <color indexed="64"/>
      </top>
      <bottom style="thick">
        <color rgb="FFFFC000"/>
      </bottom>
      <diagonal/>
    </border>
    <border>
      <left style="thin">
        <color indexed="64"/>
      </left>
      <right style="thin">
        <color indexed="64"/>
      </right>
      <top style="thick">
        <color theme="9"/>
      </top>
      <bottom/>
      <diagonal/>
    </border>
    <border>
      <left style="thin">
        <color indexed="64"/>
      </left>
      <right style="thick">
        <color theme="9"/>
      </right>
      <top style="thick">
        <color theme="9"/>
      </top>
      <bottom/>
      <diagonal/>
    </border>
    <border>
      <left style="thin">
        <color indexed="64"/>
      </left>
      <right style="thick">
        <color theme="9"/>
      </right>
      <top/>
      <bottom/>
      <diagonal/>
    </border>
    <border>
      <left style="thin">
        <color indexed="64"/>
      </left>
      <right style="thick">
        <color theme="9"/>
      </right>
      <top style="medium">
        <color indexed="64"/>
      </top>
      <bottom/>
      <diagonal/>
    </border>
    <border>
      <left style="thin">
        <color indexed="64"/>
      </left>
      <right style="thin">
        <color indexed="64"/>
      </right>
      <top/>
      <bottom style="thick">
        <color theme="9"/>
      </bottom>
      <diagonal/>
    </border>
    <border>
      <left style="thin">
        <color indexed="64"/>
      </left>
      <right style="thick">
        <color theme="9"/>
      </right>
      <top/>
      <bottom style="thick">
        <color theme="9"/>
      </bottom>
      <diagonal/>
    </border>
    <border>
      <left style="thick">
        <color theme="0" tint="-0.34998626667073579"/>
      </left>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0000"/>
      </left>
      <right style="thick">
        <color rgb="FFFF0000"/>
      </right>
      <top/>
      <bottom style="thick">
        <color rgb="FFFF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ck">
        <color theme="9"/>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bottom style="medium">
        <color rgb="FF000000"/>
      </bottom>
      <diagonal/>
    </border>
    <border>
      <left/>
      <right/>
      <top/>
      <bottom style="thick">
        <color rgb="FFACB9CA"/>
      </bottom>
      <diagonal/>
    </border>
    <border>
      <left/>
      <right style="thick">
        <color rgb="FFACB9CA"/>
      </right>
      <top/>
      <bottom style="thick">
        <color rgb="FFACB9CA"/>
      </bottom>
      <diagonal/>
    </border>
    <border>
      <left style="thin">
        <color indexed="64"/>
      </left>
      <right style="thick">
        <color theme="8" tint="-0.24994659260841701"/>
      </right>
      <top/>
      <bottom style="medium">
        <color indexed="64"/>
      </bottom>
      <diagonal/>
    </border>
    <border>
      <left style="thin">
        <color theme="1"/>
      </left>
      <right style="thin">
        <color theme="1"/>
      </right>
      <top/>
      <bottom style="thin">
        <color indexed="64"/>
      </bottom>
      <diagonal/>
    </border>
    <border>
      <left style="thin">
        <color indexed="64"/>
      </left>
      <right style="thin">
        <color theme="1"/>
      </right>
      <top/>
      <bottom style="thin">
        <color indexed="64"/>
      </bottom>
      <diagonal/>
    </border>
    <border>
      <left style="thin">
        <color indexed="8"/>
      </left>
      <right style="thin">
        <color theme="3" tint="-0.499984740745262"/>
      </right>
      <top style="thin">
        <color indexed="64"/>
      </top>
      <bottom/>
      <diagonal/>
    </border>
    <border>
      <left style="thin">
        <color indexed="8"/>
      </left>
      <right style="thin">
        <color theme="3" tint="-0.499984740745262"/>
      </right>
      <top/>
      <bottom style="thin">
        <color indexed="8"/>
      </bottom>
      <diagonal/>
    </border>
    <border>
      <left style="thin">
        <color theme="3" tint="-0.499984740745262"/>
      </left>
      <right style="thick">
        <color rgb="FFC00000"/>
      </right>
      <top style="thin">
        <color indexed="64"/>
      </top>
      <bottom/>
      <diagonal/>
    </border>
    <border>
      <left style="thin">
        <color theme="3" tint="-0.499984740745262"/>
      </left>
      <right style="thick">
        <color rgb="FFC00000"/>
      </right>
      <top/>
      <bottom style="thin">
        <color indexed="8"/>
      </bottom>
      <diagonal/>
    </border>
    <border>
      <left style="thin">
        <color indexed="8"/>
      </left>
      <right style="thick">
        <color rgb="FFC00000"/>
      </right>
      <top/>
      <bottom style="thin">
        <color indexed="64"/>
      </bottom>
      <diagonal/>
    </border>
    <border>
      <left style="thin">
        <color indexed="8"/>
      </left>
      <right style="thin">
        <color indexed="8"/>
      </right>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8"/>
      </right>
      <top style="thick">
        <color rgb="FFC00000"/>
      </top>
      <bottom/>
      <diagonal/>
    </border>
    <border>
      <left style="thin">
        <color indexed="64"/>
      </left>
      <right style="thin">
        <color indexed="8"/>
      </right>
      <top/>
      <bottom style="thin">
        <color indexed="64"/>
      </bottom>
      <diagonal/>
    </border>
    <border>
      <left style="thin">
        <color indexed="64"/>
      </left>
      <right/>
      <top style="thick">
        <color rgb="FFFF0000"/>
      </top>
      <bottom/>
      <diagonal/>
    </border>
    <border>
      <left/>
      <right style="thin">
        <color indexed="64"/>
      </right>
      <top style="thick">
        <color rgb="FFFF0000"/>
      </top>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style="thin">
        <color indexed="64"/>
      </left>
      <right style="thin">
        <color indexed="64"/>
      </right>
      <top style="thick">
        <color rgb="FF00B050"/>
      </top>
      <bottom style="thin">
        <color indexed="64"/>
      </bottom>
      <diagonal/>
    </border>
    <border>
      <left style="thin">
        <color indexed="64"/>
      </left>
      <right/>
      <top style="thick">
        <color rgb="FF00B050"/>
      </top>
      <bottom style="thin">
        <color indexed="64"/>
      </bottom>
      <diagonal/>
    </border>
    <border>
      <left style="medium">
        <color indexed="64"/>
      </left>
      <right style="thin">
        <color indexed="64"/>
      </right>
      <top style="thick">
        <color rgb="FF00B050"/>
      </top>
      <bottom style="thin">
        <color indexed="64"/>
      </bottom>
      <diagonal/>
    </border>
    <border>
      <left style="thin">
        <color indexed="64"/>
      </left>
      <right style="medium">
        <color indexed="64"/>
      </right>
      <top style="thick">
        <color rgb="FF00B050"/>
      </top>
      <bottom style="thin">
        <color indexed="64"/>
      </bottom>
      <diagonal/>
    </border>
    <border>
      <left/>
      <right style="thin">
        <color indexed="64"/>
      </right>
      <top style="thick">
        <color rgb="FF00B050"/>
      </top>
      <bottom style="thin">
        <color indexed="64"/>
      </bottom>
      <diagonal/>
    </border>
    <border>
      <left style="thick">
        <color rgb="FF00B050"/>
      </left>
      <right style="thin">
        <color indexed="64"/>
      </right>
      <top style="thin">
        <color indexed="64"/>
      </top>
      <bottom style="thin">
        <color indexed="64"/>
      </bottom>
      <diagonal/>
    </border>
    <border>
      <left style="thin">
        <color indexed="64"/>
      </left>
      <right style="thick">
        <color rgb="FF00B050"/>
      </right>
      <top/>
      <bottom style="medium">
        <color indexed="64"/>
      </bottom>
      <diagonal/>
    </border>
    <border>
      <left style="thick">
        <color rgb="FF00B050"/>
      </left>
      <right style="thin">
        <color indexed="64"/>
      </right>
      <top style="thin">
        <color indexed="64"/>
      </top>
      <bottom style="thick">
        <color indexed="64"/>
      </bottom>
      <diagonal/>
    </border>
    <border>
      <left style="thick">
        <color rgb="FF00B050"/>
      </left>
      <right/>
      <top style="thick">
        <color indexed="64"/>
      </top>
      <bottom/>
      <diagonal/>
    </border>
    <border>
      <left style="thin">
        <color indexed="64"/>
      </left>
      <right style="thick">
        <color rgb="FF00B050"/>
      </right>
      <top style="thick">
        <color indexed="64"/>
      </top>
      <bottom style="thin">
        <color indexed="64"/>
      </bottom>
      <diagonal/>
    </border>
    <border>
      <left style="thin">
        <color indexed="64"/>
      </left>
      <right style="thick">
        <color rgb="FF00B050"/>
      </right>
      <top style="thin">
        <color indexed="64"/>
      </top>
      <bottom style="thin">
        <color indexed="64"/>
      </bottom>
      <diagonal/>
    </border>
    <border>
      <left style="thin">
        <color indexed="64"/>
      </left>
      <right style="thin">
        <color indexed="64"/>
      </right>
      <top style="thin">
        <color indexed="64"/>
      </top>
      <bottom style="thick">
        <color rgb="FF00B050"/>
      </bottom>
      <diagonal/>
    </border>
    <border>
      <left style="thin">
        <color indexed="64"/>
      </left>
      <right/>
      <top style="thin">
        <color indexed="64"/>
      </top>
      <bottom style="thick">
        <color rgb="FF00B050"/>
      </bottom>
      <diagonal/>
    </border>
    <border>
      <left style="medium">
        <color indexed="64"/>
      </left>
      <right style="thin">
        <color indexed="64"/>
      </right>
      <top style="thin">
        <color indexed="64"/>
      </top>
      <bottom style="thick">
        <color rgb="FF00B050"/>
      </bottom>
      <diagonal/>
    </border>
    <border>
      <left style="thin">
        <color indexed="64"/>
      </left>
      <right style="medium">
        <color indexed="64"/>
      </right>
      <top style="thin">
        <color indexed="64"/>
      </top>
      <bottom style="thick">
        <color rgb="FF00B050"/>
      </bottom>
      <diagonal/>
    </border>
    <border>
      <left/>
      <right style="thin">
        <color indexed="64"/>
      </right>
      <top style="thin">
        <color indexed="64"/>
      </top>
      <bottom style="thick">
        <color rgb="FF00B050"/>
      </bottom>
      <diagonal/>
    </border>
    <border>
      <left style="thin">
        <color indexed="64"/>
      </left>
      <right style="thick">
        <color rgb="FF00B050"/>
      </right>
      <top style="thin">
        <color indexed="64"/>
      </top>
      <bottom style="thick">
        <color rgb="FF00B050"/>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right style="medium">
        <color indexed="64"/>
      </right>
      <top style="medium">
        <color indexed="64"/>
      </top>
      <bottom style="thin">
        <color indexed="64"/>
      </bottom>
      <diagonal/>
    </border>
    <border>
      <left style="thin">
        <color indexed="64"/>
      </left>
      <right style="thick">
        <color rgb="FFFFC000"/>
      </right>
      <top/>
      <bottom style="medium">
        <color rgb="FF000000"/>
      </bottom>
      <diagonal/>
    </border>
    <border>
      <left style="thick">
        <color rgb="FFFFC000"/>
      </left>
      <right/>
      <top style="medium">
        <color indexed="64"/>
      </top>
      <bottom/>
      <diagonal/>
    </border>
    <border>
      <left style="thick">
        <color rgb="FFFFC000"/>
      </left>
      <right/>
      <top/>
      <bottom/>
      <diagonal/>
    </border>
    <border>
      <left style="thin">
        <color indexed="64"/>
      </left>
      <right style="thin">
        <color indexed="64"/>
      </right>
      <top/>
      <bottom style="thick">
        <color rgb="FFFFC000"/>
      </bottom>
      <diagonal/>
    </border>
    <border>
      <left/>
      <right style="thick">
        <color rgb="FFFFC000"/>
      </right>
      <top style="thin">
        <color indexed="64"/>
      </top>
      <bottom style="thick">
        <color rgb="FFFFC000"/>
      </bottom>
      <diagonal/>
    </border>
    <border>
      <left/>
      <right style="thin">
        <color indexed="64"/>
      </right>
      <top/>
      <bottom style="thick">
        <color rgb="FFFFC00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style="thick">
        <color rgb="FF7030A0"/>
      </right>
      <top/>
      <bottom/>
      <diagonal/>
    </border>
    <border>
      <left style="thick">
        <color rgb="FF00B050"/>
      </left>
      <right/>
      <top style="thick">
        <color rgb="FF00B050"/>
      </top>
      <bottom style="thin">
        <color indexed="64"/>
      </bottom>
      <diagonal/>
    </border>
    <border>
      <left style="thick">
        <color rgb="FF00B050"/>
      </left>
      <right/>
      <top style="thin">
        <color indexed="64"/>
      </top>
      <bottom style="thin">
        <color indexed="64"/>
      </bottom>
      <diagonal/>
    </border>
    <border>
      <left/>
      <right/>
      <top style="thick">
        <color rgb="FF00B050"/>
      </top>
      <bottom/>
      <diagonal/>
    </border>
    <border>
      <left style="thin">
        <color indexed="64"/>
      </left>
      <right style="thick">
        <color rgb="FFC00000"/>
      </right>
      <top style="thin">
        <color indexed="64"/>
      </top>
      <bottom style="thin">
        <color indexed="64"/>
      </bottom>
      <diagonal/>
    </border>
    <border>
      <left style="thin">
        <color indexed="64"/>
      </left>
      <right style="thin">
        <color rgb="FF000000"/>
      </right>
      <top/>
      <bottom style="thick">
        <color rgb="FFC00000"/>
      </bottom>
      <diagonal/>
    </border>
    <border>
      <left style="thin">
        <color rgb="FF000000"/>
      </left>
      <right style="thin">
        <color rgb="FF000000"/>
      </right>
      <top/>
      <bottom style="thick">
        <color rgb="FFC00000"/>
      </bottom>
      <diagonal/>
    </border>
    <border>
      <left style="thin">
        <color rgb="FF000000"/>
      </left>
      <right style="thin">
        <color indexed="64"/>
      </right>
      <top/>
      <bottom style="thick">
        <color rgb="FFC00000"/>
      </bottom>
      <diagonal/>
    </border>
    <border>
      <left style="thin">
        <color indexed="64"/>
      </left>
      <right style="thick">
        <color rgb="FFC00000"/>
      </right>
      <top/>
      <bottom style="thick">
        <color rgb="FFC00000"/>
      </bottom>
      <diagonal/>
    </border>
    <border>
      <left style="thick">
        <color rgb="FF00B050"/>
      </left>
      <right/>
      <top style="thick">
        <color rgb="FF00B050"/>
      </top>
      <bottom/>
      <diagonal/>
    </border>
    <border>
      <left/>
      <right style="thick">
        <color rgb="FF00B050"/>
      </right>
      <top style="thick">
        <color rgb="FF00B050"/>
      </top>
      <bottom/>
      <diagonal/>
    </border>
    <border>
      <left style="thin">
        <color indexed="64"/>
      </left>
      <right style="thin">
        <color indexed="64"/>
      </right>
      <top style="thick">
        <color rgb="FF00B050"/>
      </top>
      <bottom/>
      <diagonal/>
    </border>
    <border>
      <left style="thin">
        <color indexed="64"/>
      </left>
      <right/>
      <top style="thick">
        <color rgb="FF00B050"/>
      </top>
      <bottom/>
      <diagonal/>
    </border>
    <border>
      <left style="thin">
        <color indexed="64"/>
      </left>
      <right style="thin">
        <color theme="1"/>
      </right>
      <top style="thick">
        <color rgb="FF0070C0"/>
      </top>
      <bottom/>
      <diagonal/>
    </border>
    <border>
      <left style="thin">
        <color theme="1"/>
      </left>
      <right style="thin">
        <color theme="1"/>
      </right>
      <top style="thick">
        <color rgb="FF0070C0"/>
      </top>
      <bottom/>
      <diagonal/>
    </border>
    <border>
      <left style="thin">
        <color theme="1"/>
      </left>
      <right/>
      <top style="thick">
        <color rgb="FF0070C0"/>
      </top>
      <bottom/>
      <diagonal/>
    </border>
    <border>
      <left/>
      <right style="thick">
        <color rgb="FF0070C0"/>
      </right>
      <top/>
      <bottom/>
      <diagonal/>
    </border>
    <border>
      <left style="thin">
        <color indexed="64"/>
      </left>
      <right style="thin">
        <color indexed="64"/>
      </right>
      <top style="thin">
        <color indexed="64"/>
      </top>
      <bottom style="thick">
        <color rgb="FF0070C0"/>
      </bottom>
      <diagonal/>
    </border>
    <border>
      <left/>
      <right style="thick">
        <color rgb="FF0070C0"/>
      </right>
      <top/>
      <bottom style="thick">
        <color rgb="FF0070C0"/>
      </bottom>
      <diagonal/>
    </border>
    <border>
      <left/>
      <right style="thick">
        <color rgb="FFFFC000"/>
      </right>
      <top/>
      <bottom/>
      <diagonal/>
    </border>
    <border>
      <left style="thin">
        <color indexed="64"/>
      </left>
      <right style="thin">
        <color indexed="64"/>
      </right>
      <top style="thin">
        <color indexed="64"/>
      </top>
      <bottom style="thick">
        <color rgb="FFFFC000"/>
      </bottom>
      <diagonal/>
    </border>
    <border>
      <left style="thin">
        <color indexed="64"/>
      </left>
      <right style="medium">
        <color indexed="64"/>
      </right>
      <top style="thin">
        <color indexed="64"/>
      </top>
      <bottom style="thick">
        <color rgb="FFFFC000"/>
      </bottom>
      <diagonal/>
    </border>
    <border>
      <left style="thin">
        <color indexed="64"/>
      </left>
      <right/>
      <top/>
      <bottom style="thick">
        <color rgb="FFFFC000"/>
      </bottom>
      <diagonal/>
    </border>
    <border>
      <left style="thick">
        <color rgb="FFCBA505"/>
      </left>
      <right style="thin">
        <color indexed="64"/>
      </right>
      <top/>
      <bottom/>
      <diagonal/>
    </border>
    <border>
      <left style="thin">
        <color indexed="64"/>
      </left>
      <right style="thick">
        <color rgb="FFCBA505"/>
      </right>
      <top/>
      <bottom/>
      <diagonal/>
    </border>
    <border>
      <left style="thin">
        <color indexed="64"/>
      </left>
      <right style="thick">
        <color rgb="FFCBA505"/>
      </right>
      <top/>
      <bottom style="thin">
        <color indexed="64"/>
      </bottom>
      <diagonal/>
    </border>
    <border>
      <left style="thin">
        <color indexed="64"/>
      </left>
      <right style="thick">
        <color rgb="FFCBA505"/>
      </right>
      <top style="thin">
        <color indexed="64"/>
      </top>
      <bottom/>
      <diagonal/>
    </border>
    <border>
      <left style="thick">
        <color rgb="FFCBA505"/>
      </left>
      <right style="thin">
        <color indexed="64"/>
      </right>
      <top/>
      <bottom style="thick">
        <color rgb="FFCBA505"/>
      </bottom>
      <diagonal/>
    </border>
    <border>
      <left style="thin">
        <color indexed="64"/>
      </left>
      <right style="thin">
        <color indexed="64"/>
      </right>
      <top/>
      <bottom style="thick">
        <color rgb="FFCBA505"/>
      </bottom>
      <diagonal/>
    </border>
    <border>
      <left style="thin">
        <color indexed="64"/>
      </left>
      <right style="thick">
        <color rgb="FFCBA505"/>
      </right>
      <top/>
      <bottom style="thick">
        <color rgb="FFCBA505"/>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style="thin">
        <color indexed="64"/>
      </left>
      <right style="thin">
        <color indexed="64"/>
      </right>
      <top/>
      <bottom style="thick">
        <color rgb="FFFF0000"/>
      </bottom>
      <diagonal/>
    </border>
    <border>
      <left/>
      <right style="thin">
        <color indexed="64"/>
      </right>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CBA505"/>
      </left>
      <right/>
      <top style="thick">
        <color rgb="FFCBA505"/>
      </top>
      <bottom style="thick">
        <color rgb="FFCBA505"/>
      </bottom>
      <diagonal/>
    </border>
    <border>
      <left/>
      <right/>
      <top style="thick">
        <color rgb="FFCBA505"/>
      </top>
      <bottom style="thick">
        <color rgb="FFCBA505"/>
      </bottom>
      <diagonal/>
    </border>
    <border>
      <left/>
      <right style="thick">
        <color rgb="FFCBA505"/>
      </right>
      <top style="thick">
        <color rgb="FFCBA505"/>
      </top>
      <bottom style="thick">
        <color rgb="FFCBA505"/>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style="thin">
        <color indexed="64"/>
      </right>
      <top style="thin">
        <color indexed="64"/>
      </top>
      <bottom/>
      <diagonal/>
    </border>
    <border>
      <left style="thin">
        <color indexed="64"/>
      </left>
      <right style="thick">
        <color theme="4" tint="-0.24994659260841701"/>
      </right>
      <top style="thin">
        <color indexed="64"/>
      </top>
      <bottom style="thin">
        <color indexed="64"/>
      </bottom>
      <diagonal/>
    </border>
    <border>
      <left style="thick">
        <color theme="4" tint="-0.24994659260841701"/>
      </left>
      <right style="thin">
        <color indexed="64"/>
      </right>
      <top/>
      <bottom/>
      <diagonal/>
    </border>
    <border>
      <left style="thick">
        <color theme="4" tint="-0.24994659260841701"/>
      </left>
      <right style="thin">
        <color indexed="64"/>
      </right>
      <top/>
      <bottom style="thick">
        <color theme="4" tint="-0.24994659260841701"/>
      </bottom>
      <diagonal/>
    </border>
    <border>
      <left style="thin">
        <color indexed="64"/>
      </left>
      <right style="thin">
        <color indexed="64"/>
      </right>
      <top/>
      <bottom style="thick">
        <color theme="4" tint="-0.24994659260841701"/>
      </bottom>
      <diagonal/>
    </border>
    <border>
      <left style="thin">
        <color indexed="64"/>
      </left>
      <right style="thin">
        <color indexed="64"/>
      </right>
      <top style="thin">
        <color indexed="64"/>
      </top>
      <bottom style="thick">
        <color theme="4" tint="-0.24994659260841701"/>
      </bottom>
      <diagonal/>
    </border>
    <border>
      <left style="thin">
        <color indexed="64"/>
      </left>
      <right style="thick">
        <color theme="4" tint="-0.24994659260841701"/>
      </right>
      <top style="thin">
        <color indexed="64"/>
      </top>
      <bottom style="thick">
        <color theme="4" tint="-0.24994659260841701"/>
      </bottom>
      <diagonal/>
    </border>
    <border>
      <left style="thick">
        <color theme="8" tint="-0.24994659260841701"/>
      </left>
      <right style="thin">
        <color indexed="64"/>
      </right>
      <top style="medium">
        <color indexed="64"/>
      </top>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n">
        <color indexed="64"/>
      </left>
      <right/>
      <top style="thick">
        <color theme="0" tint="-0.499984740745262"/>
      </top>
      <bottom/>
      <diagonal/>
    </border>
    <border>
      <left/>
      <right style="thin">
        <color indexed="64"/>
      </right>
      <top style="thick">
        <color theme="0" tint="-0.499984740745262"/>
      </top>
      <bottom/>
      <diagonal/>
    </border>
    <border>
      <left style="thin">
        <color indexed="64"/>
      </left>
      <right style="thin">
        <color indexed="64"/>
      </right>
      <top style="thick">
        <color theme="0" tint="-0.499984740745262"/>
      </top>
      <bottom/>
      <diagonal/>
    </border>
    <border>
      <left style="thick">
        <color theme="0" tint="-0.499984740745262"/>
      </left>
      <right style="thin">
        <color indexed="64"/>
      </right>
      <top style="thick">
        <color theme="0" tint="-0.499984740745262"/>
      </top>
      <bottom/>
      <diagonal/>
    </border>
    <border>
      <left style="thin">
        <color indexed="64"/>
      </left>
      <right style="thin">
        <color indexed="64"/>
      </right>
      <top style="thick">
        <color theme="0" tint="-0.499984740745262"/>
      </top>
      <bottom style="thin">
        <color indexed="64"/>
      </bottom>
      <diagonal/>
    </border>
    <border>
      <left/>
      <right style="thin">
        <color indexed="64"/>
      </right>
      <top style="thick">
        <color theme="0" tint="-0.499984740745262"/>
      </top>
      <bottom style="thin">
        <color indexed="64"/>
      </bottom>
      <diagonal/>
    </border>
    <border>
      <left style="thin">
        <color indexed="64"/>
      </left>
      <right style="medium">
        <color indexed="64"/>
      </right>
      <top style="thick">
        <color theme="0" tint="-0.499984740745262"/>
      </top>
      <bottom style="thin">
        <color indexed="64"/>
      </bottom>
      <diagonal/>
    </border>
    <border>
      <left style="thin">
        <color indexed="64"/>
      </left>
      <right/>
      <top style="thick">
        <color theme="0" tint="-0.499984740745262"/>
      </top>
      <bottom style="thin">
        <color indexed="64"/>
      </bottom>
      <diagonal/>
    </border>
    <border>
      <left/>
      <right style="thick">
        <color theme="0" tint="-0.499984740745262"/>
      </right>
      <top style="thick">
        <color theme="0" tint="-0.499984740745262"/>
      </top>
      <bottom/>
      <diagonal/>
    </border>
    <border>
      <left style="thick">
        <color theme="0" tint="-0.499984740745262"/>
      </left>
      <right style="thin">
        <color indexed="64"/>
      </right>
      <top/>
      <bottom/>
      <diagonal/>
    </border>
    <border>
      <left/>
      <right style="thick">
        <color theme="0" tint="-0.499984740745262"/>
      </right>
      <top/>
      <bottom/>
      <diagonal/>
    </border>
    <border>
      <left style="thick">
        <color theme="0" tint="-0.499984740745262"/>
      </left>
      <right style="thin">
        <color indexed="64"/>
      </right>
      <top/>
      <bottom style="thick">
        <color theme="0" tint="-0.499984740745262"/>
      </bottom>
      <diagonal/>
    </border>
    <border>
      <left style="thin">
        <color indexed="64"/>
      </left>
      <right style="thin">
        <color indexed="64"/>
      </right>
      <top/>
      <bottom style="thick">
        <color theme="0" tint="-0.499984740745262"/>
      </bottom>
      <diagonal/>
    </border>
    <border>
      <left/>
      <right style="thin">
        <color indexed="64"/>
      </right>
      <top/>
      <bottom style="thick">
        <color theme="0" tint="-0.499984740745262"/>
      </bottom>
      <diagonal/>
    </border>
    <border>
      <left style="thin">
        <color indexed="64"/>
      </left>
      <right style="thin">
        <color indexed="64"/>
      </right>
      <top style="thin">
        <color indexed="64"/>
      </top>
      <bottom style="thick">
        <color theme="0" tint="-0.499984740745262"/>
      </bottom>
      <diagonal/>
    </border>
    <border>
      <left/>
      <right style="thick">
        <color theme="0" tint="-0.499984740745262"/>
      </right>
      <top style="thin">
        <color indexed="64"/>
      </top>
      <bottom/>
      <diagonal/>
    </border>
    <border>
      <left/>
      <right style="thick">
        <color theme="0" tint="-0.499984740745262"/>
      </right>
      <top/>
      <bottom style="thin">
        <color indexed="64"/>
      </bottom>
      <diagonal/>
    </border>
    <border>
      <left/>
      <right style="thick">
        <color theme="0" tint="-0.499984740745262"/>
      </right>
      <top style="thin">
        <color indexed="64"/>
      </top>
      <bottom style="thin">
        <color indexed="64"/>
      </bottom>
      <diagonal/>
    </border>
    <border>
      <left style="thick">
        <color theme="0" tint="-0.499984740745262"/>
      </left>
      <right/>
      <top/>
      <bottom/>
      <diagonal/>
    </border>
    <border>
      <left style="thin">
        <color indexed="64"/>
      </left>
      <right/>
      <top style="thin">
        <color indexed="64"/>
      </top>
      <bottom style="thick">
        <color theme="0" tint="-0.499984740745262"/>
      </bottom>
      <diagonal/>
    </border>
    <border>
      <left/>
      <right style="thick">
        <color theme="0" tint="-0.499984740745262"/>
      </right>
      <top style="thin">
        <color indexed="64"/>
      </top>
      <bottom style="thick">
        <color theme="0" tint="-0.499984740745262"/>
      </bottom>
      <diagonal/>
    </border>
    <border>
      <left style="thin">
        <color indexed="64"/>
      </left>
      <right style="thin">
        <color indexed="64"/>
      </right>
      <top style="thick">
        <color rgb="FFFFC000"/>
      </top>
      <bottom style="thin">
        <color indexed="64"/>
      </bottom>
      <diagonal/>
    </border>
    <border>
      <left style="thin">
        <color indexed="64"/>
      </left>
      <right style="medium">
        <color indexed="64"/>
      </right>
      <top/>
      <bottom style="thick">
        <color rgb="FFFFC000"/>
      </bottom>
      <diagonal/>
    </border>
    <border>
      <left/>
      <right style="thick">
        <color rgb="FF0070C0"/>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style="thin">
        <color indexed="64"/>
      </top>
      <bottom style="thick">
        <color rgb="FF0070C0"/>
      </bottom>
      <diagonal/>
    </border>
    <border>
      <left style="thin">
        <color indexed="64"/>
      </left>
      <right/>
      <top/>
      <bottom style="thick">
        <color rgb="FF0070C0"/>
      </bottom>
      <diagonal/>
    </border>
    <border>
      <left style="thick">
        <color rgb="FFFFC000"/>
      </left>
      <right/>
      <top style="thick">
        <color rgb="FFFFC000"/>
      </top>
      <bottom/>
      <diagonal/>
    </border>
    <border>
      <left/>
      <right/>
      <top style="thick">
        <color rgb="FFFFC000"/>
      </top>
      <bottom/>
      <diagonal/>
    </border>
    <border>
      <left style="thin">
        <color indexed="64"/>
      </left>
      <right style="thick">
        <color theme="8" tint="-0.24994659260841701"/>
      </right>
      <top style="thick">
        <color indexed="64"/>
      </top>
      <bottom/>
      <diagonal/>
    </border>
    <border>
      <left style="thin">
        <color indexed="64"/>
      </left>
      <right style="thick">
        <color rgb="FFFFC000"/>
      </right>
      <top style="medium">
        <color rgb="FF000000"/>
      </top>
      <bottom/>
      <diagonal/>
    </border>
    <border>
      <left style="thin">
        <color indexed="64"/>
      </left>
      <right style="thick">
        <color rgb="FFFFC000"/>
      </right>
      <top style="thick">
        <color rgb="FFFFC000"/>
      </top>
      <bottom/>
      <diagonal/>
    </border>
    <border>
      <left style="thin">
        <color indexed="64"/>
      </left>
      <right style="thick">
        <color rgb="FFFFC000"/>
      </right>
      <top/>
      <bottom style="medium">
        <color indexed="64"/>
      </bottom>
      <diagonal/>
    </border>
    <border>
      <left style="thin">
        <color indexed="64"/>
      </left>
      <right style="thick">
        <color rgb="FFCBA505"/>
      </right>
      <top style="thick">
        <color rgb="FFCBA505"/>
      </top>
      <bottom/>
      <diagonal/>
    </border>
    <border>
      <left style="thick">
        <color theme="4" tint="0.39994506668294322"/>
      </left>
      <right/>
      <top style="thick">
        <color theme="4" tint="0.39994506668294322"/>
      </top>
      <bottom style="thin">
        <color indexed="64"/>
      </bottom>
      <diagonal/>
    </border>
    <border>
      <left/>
      <right/>
      <top style="thick">
        <color theme="4" tint="0.39994506668294322"/>
      </top>
      <bottom style="thin">
        <color indexed="64"/>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n">
        <color indexed="64"/>
      </right>
      <top style="thin">
        <color indexed="64"/>
      </top>
      <bottom/>
      <diagonal/>
    </border>
    <border>
      <left style="thin">
        <color indexed="64"/>
      </left>
      <right style="thick">
        <color theme="4" tint="0.39994506668294322"/>
      </right>
      <top style="thin">
        <color indexed="64"/>
      </top>
      <bottom/>
      <diagonal/>
    </border>
    <border>
      <left style="thick">
        <color theme="4" tint="0.39994506668294322"/>
      </left>
      <right style="thin">
        <color indexed="64"/>
      </right>
      <top/>
      <bottom/>
      <diagonal/>
    </border>
    <border>
      <left style="thin">
        <color indexed="64"/>
      </left>
      <right style="thick">
        <color theme="4" tint="0.39994506668294322"/>
      </right>
      <top/>
      <bottom/>
      <diagonal/>
    </border>
    <border>
      <left style="thin">
        <color indexed="64"/>
      </left>
      <right style="thick">
        <color theme="4" tint="0.39994506668294322"/>
      </right>
      <top/>
      <bottom style="thin">
        <color indexed="64"/>
      </bottom>
      <diagonal/>
    </border>
    <border>
      <left style="thick">
        <color theme="4" tint="0.39994506668294322"/>
      </left>
      <right/>
      <top/>
      <bottom/>
      <diagonal/>
    </border>
    <border>
      <left/>
      <right style="thick">
        <color theme="4" tint="0.39994506668294322"/>
      </right>
      <top/>
      <bottom style="thin">
        <color indexed="64"/>
      </bottom>
      <diagonal/>
    </border>
    <border>
      <left style="thick">
        <color theme="4" tint="0.39994506668294322"/>
      </left>
      <right/>
      <top/>
      <bottom style="thick">
        <color theme="4" tint="0.39994506668294322"/>
      </bottom>
      <diagonal/>
    </border>
    <border>
      <left style="thin">
        <color indexed="64"/>
      </left>
      <right style="thin">
        <color indexed="64"/>
      </right>
      <top/>
      <bottom style="thick">
        <color theme="4" tint="0.39994506668294322"/>
      </bottom>
      <diagonal/>
    </border>
    <border>
      <left/>
      <right style="thin">
        <color indexed="64"/>
      </right>
      <top/>
      <bottom style="thick">
        <color theme="4" tint="0.39994506668294322"/>
      </bottom>
      <diagonal/>
    </border>
    <border>
      <left/>
      <right style="thick">
        <color theme="4" tint="0.39994506668294322"/>
      </right>
      <top/>
      <bottom style="thick">
        <color theme="4" tint="0.39994506668294322"/>
      </bottom>
      <diagonal/>
    </border>
  </borders>
  <cellStyleXfs count="5">
    <xf numFmtId="0" fontId="0" fillId="0" borderId="0"/>
    <xf numFmtId="43"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1776">
    <xf numFmtId="0" fontId="0" fillId="0" borderId="0" xfId="0"/>
    <xf numFmtId="0" fontId="7"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8" fillId="0" borderId="6"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3" fillId="0" borderId="12"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9" fillId="0" borderId="0" xfId="0" applyFont="1" applyAlignment="1">
      <alignment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1" fillId="0" borderId="0" xfId="0" applyFont="1" applyAlignment="1">
      <alignment vertical="center"/>
    </xf>
    <xf numFmtId="0" fontId="3" fillId="0" borderId="95" xfId="0" applyFont="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2" borderId="95" xfId="0" applyFont="1" applyFill="1" applyBorder="1" applyAlignment="1">
      <alignment horizontal="center" vertical="center"/>
    </xf>
    <xf numFmtId="0" fontId="3" fillId="2" borderId="10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1" xfId="0" applyFont="1" applyFill="1" applyBorder="1" applyAlignment="1">
      <alignment horizontal="center" vertical="center"/>
    </xf>
    <xf numFmtId="0" fontId="3" fillId="2" borderId="25" xfId="0" applyFont="1" applyFill="1" applyBorder="1" applyAlignment="1">
      <alignment horizontal="center" vertical="center"/>
    </xf>
    <xf numFmtId="0" fontId="3" fillId="3"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6" xfId="0" applyFont="1" applyFill="1" applyBorder="1" applyAlignment="1">
      <alignment vertical="center"/>
    </xf>
    <xf numFmtId="0" fontId="3" fillId="2" borderId="14" xfId="0" applyFont="1" applyFill="1" applyBorder="1" applyAlignment="1">
      <alignment vertical="center"/>
    </xf>
    <xf numFmtId="0" fontId="3" fillId="3" borderId="6" xfId="0" applyFont="1" applyFill="1" applyBorder="1" applyAlignment="1">
      <alignment vertical="center"/>
    </xf>
    <xf numFmtId="0" fontId="3" fillId="3" borderId="14" xfId="0" applyFont="1" applyFill="1" applyBorder="1" applyAlignment="1">
      <alignment vertical="center"/>
    </xf>
    <xf numFmtId="0" fontId="3" fillId="2" borderId="18" xfId="0" applyFont="1" applyFill="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02" xfId="0" applyFont="1" applyBorder="1" applyAlignment="1">
      <alignment horizontal="center" vertical="center"/>
    </xf>
    <xf numFmtId="0" fontId="3" fillId="2" borderId="102" xfId="0" applyFont="1" applyFill="1" applyBorder="1" applyAlignment="1">
      <alignment horizontal="center" vertical="center"/>
    </xf>
    <xf numFmtId="0" fontId="8" fillId="3" borderId="14" xfId="0" applyFont="1" applyFill="1" applyBorder="1" applyAlignment="1">
      <alignment vertical="center" wrapText="1"/>
    </xf>
    <xf numFmtId="0" fontId="8" fillId="0" borderId="28" xfId="0" applyFont="1" applyBorder="1" applyAlignment="1">
      <alignment vertical="center" wrapText="1"/>
    </xf>
    <xf numFmtId="0" fontId="8" fillId="3" borderId="10" xfId="0" applyFont="1" applyFill="1" applyBorder="1" applyAlignment="1">
      <alignment vertical="center" wrapText="1"/>
    </xf>
    <xf numFmtId="0" fontId="3" fillId="0" borderId="108" xfId="0" applyFont="1" applyBorder="1" applyAlignment="1">
      <alignment horizontal="center" vertical="center"/>
    </xf>
    <xf numFmtId="0" fontId="3" fillId="2" borderId="18" xfId="0" applyFont="1" applyFill="1" applyBorder="1" applyAlignment="1">
      <alignment vertical="center"/>
    </xf>
    <xf numFmtId="0" fontId="3" fillId="3" borderId="24" xfId="0" applyFont="1" applyFill="1" applyBorder="1" applyAlignment="1">
      <alignment horizontal="center" vertical="center"/>
    </xf>
    <xf numFmtId="0" fontId="3" fillId="3" borderId="10" xfId="0" applyFont="1" applyFill="1" applyBorder="1" applyAlignment="1">
      <alignment vertical="center"/>
    </xf>
    <xf numFmtId="0" fontId="3" fillId="0" borderId="10" xfId="0" applyFont="1" applyBorder="1" applyAlignment="1">
      <alignment horizontal="center" vertical="center"/>
    </xf>
    <xf numFmtId="0" fontId="3" fillId="0" borderId="109" xfId="0" applyFont="1" applyBorder="1" applyAlignment="1">
      <alignment horizontal="center" vertical="center"/>
    </xf>
    <xf numFmtId="0" fontId="3" fillId="0" borderId="34" xfId="0" applyFont="1" applyBorder="1" applyAlignment="1">
      <alignment horizontal="center" vertical="center"/>
    </xf>
    <xf numFmtId="0" fontId="3" fillId="2" borderId="34" xfId="0" applyFont="1" applyFill="1" applyBorder="1" applyAlignment="1">
      <alignment vertical="center"/>
    </xf>
    <xf numFmtId="0" fontId="3" fillId="3" borderId="34" xfId="0" applyFont="1" applyFill="1" applyBorder="1" applyAlignment="1">
      <alignment horizontal="center" vertical="center"/>
    </xf>
    <xf numFmtId="0" fontId="3" fillId="0" borderId="25" xfId="0" applyFont="1" applyBorder="1" applyAlignment="1">
      <alignment horizontal="center" vertical="center"/>
    </xf>
    <xf numFmtId="0" fontId="3" fillId="2" borderId="10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09" xfId="0" applyFont="1" applyFill="1" applyBorder="1" applyAlignment="1">
      <alignment horizontal="center" vertical="center"/>
    </xf>
    <xf numFmtId="0" fontId="3" fillId="3" borderId="34" xfId="0" applyFont="1" applyFill="1" applyBorder="1" applyAlignment="1">
      <alignment vertical="center"/>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2" borderId="112" xfId="0" applyFont="1" applyFill="1" applyBorder="1" applyAlignment="1">
      <alignment horizontal="center" vertical="center"/>
    </xf>
    <xf numFmtId="0" fontId="3" fillId="2" borderId="113" xfId="0" applyFont="1" applyFill="1" applyBorder="1" applyAlignment="1">
      <alignment horizontal="center" vertical="center"/>
    </xf>
    <xf numFmtId="0" fontId="1" fillId="4" borderId="6" xfId="0" applyFont="1" applyFill="1" applyBorder="1" applyAlignment="1">
      <alignment horizontal="center" vertical="center"/>
    </xf>
    <xf numFmtId="0" fontId="0" fillId="0" borderId="0" xfId="0" applyAlignment="1">
      <alignment vertical="center"/>
    </xf>
    <xf numFmtId="0" fontId="8" fillId="0" borderId="7" xfId="0" applyFont="1" applyBorder="1" applyAlignment="1">
      <alignment vertical="center" wrapText="1"/>
    </xf>
    <xf numFmtId="0" fontId="9" fillId="0" borderId="6" xfId="0" applyFont="1" applyBorder="1" applyAlignment="1">
      <alignment horizontal="center" vertical="center" wrapText="1"/>
    </xf>
    <xf numFmtId="0" fontId="8" fillId="0" borderId="40" xfId="0" applyFont="1" applyBorder="1" applyAlignment="1">
      <alignment vertical="center" wrapText="1"/>
    </xf>
    <xf numFmtId="0" fontId="13" fillId="6" borderId="34" xfId="0" applyFont="1" applyFill="1" applyBorder="1" applyAlignment="1">
      <alignment horizontal="left" vertical="center"/>
    </xf>
    <xf numFmtId="0" fontId="14" fillId="7" borderId="27"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5" fillId="0" borderId="0" xfId="0" applyFont="1" applyAlignment="1">
      <alignment vertical="center"/>
    </xf>
    <xf numFmtId="164" fontId="15" fillId="0" borderId="0" xfId="2" applyFont="1" applyAlignment="1">
      <alignment vertical="center"/>
    </xf>
    <xf numFmtId="0" fontId="15" fillId="0" borderId="0" xfId="0" applyFont="1" applyAlignment="1">
      <alignment vertical="center" wrapText="1"/>
    </xf>
    <xf numFmtId="0" fontId="16" fillId="0" borderId="32" xfId="0" applyFont="1" applyBorder="1" applyAlignment="1">
      <alignment vertical="center" wrapText="1"/>
    </xf>
    <xf numFmtId="164" fontId="16" fillId="0" borderId="28" xfId="2" applyFont="1" applyBorder="1" applyAlignment="1">
      <alignment vertical="center"/>
    </xf>
    <xf numFmtId="0" fontId="15" fillId="0" borderId="20" xfId="0" applyFont="1" applyBorder="1" applyAlignment="1">
      <alignment vertical="center"/>
    </xf>
    <xf numFmtId="0" fontId="16" fillId="0" borderId="34" xfId="0" applyFont="1" applyBorder="1" applyAlignment="1">
      <alignment vertical="center" wrapText="1"/>
    </xf>
    <xf numFmtId="164" fontId="16" fillId="0" borderId="6" xfId="2" applyFont="1" applyBorder="1" applyAlignment="1">
      <alignment vertical="center"/>
    </xf>
    <xf numFmtId="0" fontId="15" fillId="0" borderId="25" xfId="0" applyFont="1" applyBorder="1" applyAlignment="1">
      <alignment vertical="center"/>
    </xf>
    <xf numFmtId="0" fontId="17" fillId="0" borderId="34" xfId="0" applyFont="1" applyBorder="1" applyAlignment="1">
      <alignment vertical="center" wrapText="1"/>
    </xf>
    <xf numFmtId="0" fontId="16" fillId="0" borderId="33" xfId="0" applyFont="1" applyBorder="1" applyAlignment="1">
      <alignment vertical="center" wrapText="1"/>
    </xf>
    <xf numFmtId="164" fontId="16" fillId="0" borderId="27" xfId="2" applyFont="1" applyBorder="1" applyAlignment="1">
      <alignment vertical="center"/>
    </xf>
    <xf numFmtId="0" fontId="15" fillId="0" borderId="43" xfId="0" applyFont="1" applyBorder="1" applyAlignment="1">
      <alignment vertical="center"/>
    </xf>
    <xf numFmtId="0" fontId="18" fillId="0" borderId="46" xfId="0" applyFont="1" applyBorder="1" applyAlignment="1">
      <alignment vertical="center" wrapText="1"/>
    </xf>
    <xf numFmtId="0" fontId="19" fillId="0" borderId="0" xfId="0" applyFont="1" applyAlignment="1">
      <alignment horizontal="center" vertical="center" wrapText="1"/>
    </xf>
    <xf numFmtId="164" fontId="19" fillId="0" borderId="0" xfId="2" applyFont="1" applyFill="1" applyBorder="1" applyAlignment="1">
      <alignment horizontal="center" vertical="center" wrapText="1"/>
    </xf>
    <xf numFmtId="164" fontId="19" fillId="9" borderId="123" xfId="2" applyFont="1" applyFill="1" applyBorder="1" applyAlignment="1">
      <alignment horizontal="center" vertical="center" wrapText="1"/>
    </xf>
    <xf numFmtId="0" fontId="3" fillId="2" borderId="34" xfId="0" applyFont="1" applyFill="1" applyBorder="1" applyAlignment="1">
      <alignment horizontal="center" vertical="center"/>
    </xf>
    <xf numFmtId="0" fontId="3" fillId="0" borderId="36" xfId="0" applyFont="1" applyBorder="1" applyAlignment="1">
      <alignment horizontal="center" vertical="center"/>
    </xf>
    <xf numFmtId="0" fontId="3" fillId="2" borderId="8" xfId="0" applyFont="1" applyFill="1" applyBorder="1" applyAlignment="1">
      <alignment horizontal="center" vertical="center"/>
    </xf>
    <xf numFmtId="0" fontId="3" fillId="2" borderId="36" xfId="0" applyFont="1" applyFill="1" applyBorder="1" applyAlignment="1">
      <alignment horizontal="center" vertical="center"/>
    </xf>
    <xf numFmtId="0" fontId="3" fillId="0" borderId="6" xfId="0" applyFont="1" applyBorder="1" applyAlignment="1">
      <alignment vertical="center"/>
    </xf>
    <xf numFmtId="0" fontId="3" fillId="0" borderId="25" xfId="0" applyFont="1" applyBorder="1" applyAlignment="1">
      <alignment vertical="center"/>
    </xf>
    <xf numFmtId="0" fontId="3" fillId="0" borderId="34" xfId="0" applyFont="1" applyBorder="1" applyAlignment="1">
      <alignment vertical="center"/>
    </xf>
    <xf numFmtId="0" fontId="3" fillId="2" borderId="35"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102" xfId="0" applyFont="1" applyBorder="1" applyAlignment="1">
      <alignment horizontal="left" vertical="center" wrapText="1"/>
    </xf>
    <xf numFmtId="0" fontId="3" fillId="0" borderId="14" xfId="0" applyFont="1" applyBorder="1" applyAlignment="1">
      <alignment horizontal="left" vertical="center" wrapText="1"/>
    </xf>
    <xf numFmtId="0" fontId="8" fillId="2" borderId="24" xfId="0" applyFont="1" applyFill="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8" fillId="0" borderId="24" xfId="0" applyFont="1" applyBorder="1" applyAlignment="1">
      <alignment vertical="center" wrapText="1"/>
    </xf>
    <xf numFmtId="0" fontId="8" fillId="0" borderId="8" xfId="0" applyFont="1" applyBorder="1" applyAlignment="1">
      <alignment vertical="center" wrapText="1"/>
    </xf>
    <xf numFmtId="0" fontId="8" fillId="0" borderId="13" xfId="0" applyFont="1" applyBorder="1" applyAlignment="1">
      <alignment vertical="center" wrapText="1"/>
    </xf>
    <xf numFmtId="0" fontId="8" fillId="0" borderId="25" xfId="0" applyFont="1" applyBorder="1" applyAlignment="1">
      <alignment vertical="center" wrapText="1"/>
    </xf>
    <xf numFmtId="0" fontId="8" fillId="0" borderId="9" xfId="0" applyFont="1" applyBorder="1" applyAlignment="1">
      <alignment vertical="center" wrapText="1"/>
    </xf>
    <xf numFmtId="0" fontId="8" fillId="0" borderId="15" xfId="0" applyFont="1" applyBorder="1" applyAlignment="1">
      <alignment vertical="center" wrapText="1"/>
    </xf>
    <xf numFmtId="0" fontId="9" fillId="0" borderId="12" xfId="0" applyFont="1" applyBorder="1" applyAlignment="1">
      <alignment horizontal="center" vertical="center" wrapText="1"/>
    </xf>
    <xf numFmtId="0" fontId="8" fillId="0" borderId="47" xfId="0" applyFont="1" applyBorder="1" applyAlignment="1">
      <alignment vertical="center" wrapText="1"/>
    </xf>
    <xf numFmtId="0" fontId="8" fillId="3" borderId="15" xfId="0" applyFont="1" applyFill="1" applyBorder="1" applyAlignment="1">
      <alignment vertical="center" wrapText="1"/>
    </xf>
    <xf numFmtId="0" fontId="8" fillId="3" borderId="9" xfId="0" applyFont="1" applyFill="1" applyBorder="1" applyAlignment="1">
      <alignment vertical="center" wrapText="1"/>
    </xf>
    <xf numFmtId="0" fontId="8" fillId="3" borderId="27" xfId="0" applyFont="1" applyFill="1" applyBorder="1" applyAlignment="1">
      <alignment vertical="center" wrapText="1"/>
    </xf>
    <xf numFmtId="0" fontId="8" fillId="0" borderId="14" xfId="0" applyFont="1" applyBorder="1" applyAlignment="1">
      <alignment vertical="center" wrapText="1"/>
    </xf>
    <xf numFmtId="0" fontId="8" fillId="2" borderId="6" xfId="0" applyFont="1" applyFill="1" applyBorder="1" applyAlignment="1">
      <alignment vertical="center" wrapText="1"/>
    </xf>
    <xf numFmtId="0" fontId="8" fillId="2" borderId="25" xfId="0" applyFont="1" applyFill="1" applyBorder="1" applyAlignment="1">
      <alignment vertical="center" wrapText="1"/>
    </xf>
    <xf numFmtId="0" fontId="8" fillId="2" borderId="13" xfId="0" applyFont="1" applyFill="1" applyBorder="1" applyAlignment="1">
      <alignment vertical="center" wrapText="1"/>
    </xf>
    <xf numFmtId="9" fontId="8" fillId="0" borderId="27" xfId="0" applyNumberFormat="1" applyFont="1" applyBorder="1" applyAlignment="1">
      <alignment horizontal="center" vertical="center" wrapText="1"/>
    </xf>
    <xf numFmtId="0" fontId="3" fillId="0" borderId="24"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2" borderId="25" xfId="0" applyFont="1" applyFill="1" applyBorder="1" applyAlignment="1">
      <alignment vertical="center"/>
    </xf>
    <xf numFmtId="0" fontId="3" fillId="2" borderId="13" xfId="0" applyFont="1" applyFill="1" applyBorder="1" applyAlignment="1">
      <alignment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0" xfId="0" applyFont="1" applyBorder="1" applyAlignment="1">
      <alignment horizontal="center" vertical="center"/>
    </xf>
    <xf numFmtId="0" fontId="3" fillId="0" borderId="3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70" xfId="0" applyFont="1" applyFill="1" applyBorder="1" applyAlignment="1">
      <alignment horizontal="center" vertical="center"/>
    </xf>
    <xf numFmtId="0" fontId="8" fillId="0" borderId="27" xfId="0" applyFont="1" applyBorder="1" applyAlignment="1">
      <alignment horizontal="center" vertical="center" wrapText="1"/>
    </xf>
    <xf numFmtId="0" fontId="12"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3" fillId="0" borderId="7" xfId="2" applyNumberFormat="1" applyFont="1" applyFill="1" applyBorder="1" applyAlignment="1">
      <alignment horizontal="center" vertical="center" wrapText="1"/>
    </xf>
    <xf numFmtId="0" fontId="3" fillId="0" borderId="95" xfId="2" applyNumberFormat="1" applyFont="1" applyFill="1" applyBorder="1" applyAlignment="1">
      <alignment horizontal="center" vertical="center" wrapText="1"/>
    </xf>
    <xf numFmtId="0" fontId="3" fillId="0" borderId="95" xfId="0" applyFont="1" applyBorder="1" applyAlignment="1">
      <alignment vertical="center" wrapText="1"/>
    </xf>
    <xf numFmtId="0" fontId="3" fillId="0" borderId="6" xfId="2" applyNumberFormat="1" applyFont="1" applyFill="1" applyBorder="1" applyAlignment="1">
      <alignment horizontal="center" vertical="center" wrapText="1"/>
    </xf>
    <xf numFmtId="0" fontId="3" fillId="0" borderId="14" xfId="2" applyNumberFormat="1"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02" xfId="2" applyNumberFormat="1" applyFont="1" applyFill="1" applyBorder="1" applyAlignment="1">
      <alignment horizontal="center" vertical="center" wrapText="1"/>
    </xf>
    <xf numFmtId="0" fontId="3" fillId="0" borderId="8" xfId="0" applyFont="1" applyBorder="1" applyAlignment="1">
      <alignment vertical="center" wrapText="1"/>
    </xf>
    <xf numFmtId="0" fontId="8" fillId="0" borderId="2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horizontal="left" vertical="center" wrapText="1"/>
    </xf>
    <xf numFmtId="9" fontId="3" fillId="0" borderId="6" xfId="0" applyNumberFormat="1" applyFont="1" applyBorder="1" applyAlignment="1">
      <alignment horizontal="center" vertical="center" wrapText="1"/>
    </xf>
    <xf numFmtId="0" fontId="3" fillId="0" borderId="47" xfId="0" applyFont="1" applyBorder="1" applyAlignment="1">
      <alignment vertical="center" wrapText="1"/>
    </xf>
    <xf numFmtId="0" fontId="3" fillId="0" borderId="10" xfId="0" applyFont="1" applyBorder="1" applyAlignment="1">
      <alignment vertical="center" wrapText="1"/>
    </xf>
    <xf numFmtId="164" fontId="3" fillId="13" borderId="12" xfId="2" applyFont="1" applyFill="1" applyBorder="1" applyAlignment="1">
      <alignment horizontal="center" vertical="center" wrapText="1"/>
    </xf>
    <xf numFmtId="0" fontId="3" fillId="3" borderId="8" xfId="0" applyFont="1" applyFill="1" applyBorder="1" applyAlignment="1">
      <alignment vertical="center" wrapText="1"/>
    </xf>
    <xf numFmtId="164" fontId="3" fillId="13" borderId="14" xfId="2" applyFont="1" applyFill="1" applyBorder="1" applyAlignment="1">
      <alignment horizontal="center"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8" fillId="0" borderId="12" xfId="0" applyFont="1" applyBorder="1" applyAlignment="1">
      <alignment horizontal="center" vertical="center" wrapText="1"/>
    </xf>
    <xf numFmtId="9" fontId="8" fillId="0" borderId="12" xfId="0" applyNumberFormat="1" applyFont="1" applyBorder="1" applyAlignment="1">
      <alignment horizontal="center" vertical="center" wrapText="1"/>
    </xf>
    <xf numFmtId="0" fontId="8" fillId="0" borderId="22" xfId="0" applyFont="1" applyBorder="1" applyAlignment="1">
      <alignment horizontal="left" vertical="center" wrapText="1"/>
    </xf>
    <xf numFmtId="0" fontId="8" fillId="0" borderId="7" xfId="0" applyFont="1" applyBorder="1" applyAlignment="1">
      <alignment horizontal="center" vertical="center" wrapText="1"/>
    </xf>
    <xf numFmtId="0" fontId="8" fillId="0" borderId="12" xfId="0" applyFont="1" applyBorder="1" applyAlignment="1">
      <alignment horizontal="left" vertical="center" wrapText="1"/>
    </xf>
    <xf numFmtId="0" fontId="9" fillId="0" borderId="77" xfId="0" applyFont="1" applyBorder="1" applyAlignment="1">
      <alignment horizontal="center" vertical="center" wrapText="1"/>
    </xf>
    <xf numFmtId="9" fontId="8" fillId="0" borderId="14" xfId="3" applyFont="1" applyBorder="1" applyAlignment="1">
      <alignment horizontal="center" vertical="center" wrapText="1"/>
    </xf>
    <xf numFmtId="0" fontId="25" fillId="0" borderId="6" xfId="0" applyFont="1" applyBorder="1" applyAlignment="1">
      <alignment vertical="center" wrapText="1"/>
    </xf>
    <xf numFmtId="0" fontId="25" fillId="6" borderId="9" xfId="0" applyFont="1" applyFill="1" applyBorder="1" applyAlignment="1">
      <alignment vertical="center" wrapText="1"/>
    </xf>
    <xf numFmtId="0" fontId="25" fillId="6" borderId="8" xfId="0" applyFont="1" applyFill="1" applyBorder="1" applyAlignment="1">
      <alignment vertical="center" wrapText="1"/>
    </xf>
    <xf numFmtId="0" fontId="25" fillId="0" borderId="9"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5" fillId="0" borderId="15" xfId="0" applyFont="1" applyBorder="1" applyAlignment="1">
      <alignment vertical="center" wrapText="1"/>
    </xf>
    <xf numFmtId="0" fontId="25" fillId="0" borderId="13" xfId="0" applyFont="1" applyBorder="1" applyAlignment="1">
      <alignment vertical="center" wrapText="1"/>
    </xf>
    <xf numFmtId="0" fontId="25" fillId="0" borderId="25" xfId="0" applyFont="1" applyBorder="1" applyAlignment="1">
      <alignment vertical="center" wrapText="1"/>
    </xf>
    <xf numFmtId="0" fontId="25" fillId="19" borderId="9" xfId="0" applyFont="1" applyFill="1" applyBorder="1" applyAlignment="1">
      <alignment vertical="center" wrapText="1"/>
    </xf>
    <xf numFmtId="0" fontId="25" fillId="19" borderId="7" xfId="0" applyFont="1" applyFill="1" applyBorder="1" applyAlignment="1">
      <alignment vertical="center" wrapText="1"/>
    </xf>
    <xf numFmtId="0" fontId="25" fillId="19" borderId="8" xfId="0" applyFont="1" applyFill="1" applyBorder="1" applyAlignment="1">
      <alignment vertical="center" wrapText="1"/>
    </xf>
    <xf numFmtId="0" fontId="25" fillId="19" borderId="13" xfId="0" applyFont="1" applyFill="1" applyBorder="1" applyAlignment="1">
      <alignment vertical="center" wrapText="1"/>
    </xf>
    <xf numFmtId="0" fontId="25" fillId="19" borderId="6" xfId="0" applyFont="1" applyFill="1" applyBorder="1" applyAlignment="1">
      <alignment vertical="center" wrapText="1"/>
    </xf>
    <xf numFmtId="0" fontId="25" fillId="19" borderId="25" xfId="0" applyFont="1" applyFill="1" applyBorder="1" applyAlignment="1">
      <alignment vertical="center" wrapText="1"/>
    </xf>
    <xf numFmtId="0" fontId="25" fillId="0" borderId="24" xfId="0" applyFont="1" applyBorder="1" applyAlignment="1">
      <alignment vertical="center" wrapText="1"/>
    </xf>
    <xf numFmtId="0" fontId="25" fillId="19" borderId="24" xfId="0" applyFont="1" applyFill="1" applyBorder="1" applyAlignment="1">
      <alignment vertical="center" wrapText="1"/>
    </xf>
    <xf numFmtId="0" fontId="8" fillId="19" borderId="9" xfId="0" applyFont="1" applyFill="1" applyBorder="1" applyAlignment="1">
      <alignment vertical="center" wrapText="1"/>
    </xf>
    <xf numFmtId="0" fontId="8" fillId="19" borderId="7" xfId="0" applyFont="1" applyFill="1" applyBorder="1" applyAlignment="1">
      <alignment vertical="center" wrapText="1"/>
    </xf>
    <xf numFmtId="0" fontId="8" fillId="19" borderId="15" xfId="0" applyFont="1" applyFill="1" applyBorder="1" applyAlignment="1">
      <alignment vertical="center" wrapText="1"/>
    </xf>
    <xf numFmtId="43" fontId="8" fillId="13" borderId="6" xfId="1" applyFont="1" applyFill="1" applyBorder="1" applyAlignment="1">
      <alignment vertical="center" wrapText="1"/>
    </xf>
    <xf numFmtId="0" fontId="8" fillId="19" borderId="10" xfId="0" applyFont="1" applyFill="1" applyBorder="1" applyAlignment="1">
      <alignment vertical="center" wrapText="1"/>
    </xf>
    <xf numFmtId="0" fontId="8" fillId="19" borderId="14" xfId="0" applyFont="1" applyFill="1" applyBorder="1" applyAlignment="1">
      <alignment vertical="center" wrapText="1"/>
    </xf>
    <xf numFmtId="0" fontId="8" fillId="19" borderId="18" xfId="0" applyFont="1" applyFill="1" applyBorder="1" applyAlignment="1">
      <alignment vertical="center" wrapText="1"/>
    </xf>
    <xf numFmtId="0" fontId="8" fillId="19" borderId="19" xfId="0" applyFont="1" applyFill="1" applyBorder="1" applyAlignment="1">
      <alignment vertical="center" wrapText="1"/>
    </xf>
    <xf numFmtId="0" fontId="8" fillId="19" borderId="20" xfId="0" applyFont="1" applyFill="1" applyBorder="1" applyAlignment="1">
      <alignment vertical="center" wrapText="1"/>
    </xf>
    <xf numFmtId="9" fontId="8" fillId="0" borderId="12" xfId="3" applyFont="1" applyBorder="1" applyAlignment="1">
      <alignment horizontal="center" vertical="center" wrapText="1"/>
    </xf>
    <xf numFmtId="0" fontId="8" fillId="19" borderId="47" xfId="0" applyFont="1" applyFill="1" applyBorder="1" applyAlignment="1">
      <alignment vertical="center" wrapText="1"/>
    </xf>
    <xf numFmtId="0" fontId="8" fillId="19" borderId="28" xfId="0" applyFont="1" applyFill="1" applyBorder="1" applyAlignment="1">
      <alignment vertical="center" wrapText="1"/>
    </xf>
    <xf numFmtId="0" fontId="8" fillId="19" borderId="12" xfId="0" applyFont="1" applyFill="1" applyBorder="1" applyAlignment="1">
      <alignment vertical="center" wrapText="1"/>
    </xf>
    <xf numFmtId="0" fontId="8" fillId="19" borderId="11" xfId="0" applyFont="1" applyFill="1" applyBorder="1" applyAlignment="1">
      <alignment vertical="center" wrapText="1"/>
    </xf>
    <xf numFmtId="0" fontId="30" fillId="0" borderId="0" xfId="0" applyFont="1" applyAlignment="1">
      <alignment wrapText="1"/>
    </xf>
    <xf numFmtId="0" fontId="31" fillId="0" borderId="0" xfId="0" applyFont="1" applyAlignment="1">
      <alignment wrapText="1"/>
    </xf>
    <xf numFmtId="0" fontId="25" fillId="0" borderId="28" xfId="0" applyFont="1" applyBorder="1" applyAlignment="1">
      <alignment vertical="center" wrapText="1"/>
    </xf>
    <xf numFmtId="0" fontId="32" fillId="0" borderId="14" xfId="0" applyFont="1" applyBorder="1" applyAlignment="1">
      <alignment vertical="center" wrapText="1"/>
    </xf>
    <xf numFmtId="0" fontId="8" fillId="3" borderId="19" xfId="0" applyFont="1" applyFill="1" applyBorder="1" applyAlignment="1">
      <alignment vertical="center" wrapText="1"/>
    </xf>
    <xf numFmtId="0" fontId="8" fillId="3" borderId="20" xfId="0" applyFont="1" applyFill="1" applyBorder="1" applyAlignment="1">
      <alignment vertical="center" wrapText="1"/>
    </xf>
    <xf numFmtId="0" fontId="33" fillId="0" borderId="19" xfId="0" applyFont="1" applyBorder="1" applyAlignment="1">
      <alignment vertical="center" wrapText="1"/>
    </xf>
    <xf numFmtId="0" fontId="25" fillId="0" borderId="28" xfId="0" applyFont="1" applyBorder="1" applyAlignment="1">
      <alignment vertical="center"/>
    </xf>
    <xf numFmtId="0" fontId="25" fillId="0" borderId="14" xfId="0" applyFont="1" applyBorder="1" applyAlignment="1">
      <alignment vertical="center"/>
    </xf>
    <xf numFmtId="0" fontId="37" fillId="0" borderId="0" xfId="0" applyFont="1" applyAlignment="1">
      <alignment wrapText="1"/>
    </xf>
    <xf numFmtId="0" fontId="38" fillId="0" borderId="28" xfId="0" applyFont="1" applyBorder="1" applyAlignment="1">
      <alignment vertical="center" wrapText="1"/>
    </xf>
    <xf numFmtId="0" fontId="38" fillId="0" borderId="10" xfId="0" applyFont="1" applyBorder="1" applyAlignment="1">
      <alignment vertical="center" wrapText="1"/>
    </xf>
    <xf numFmtId="0" fontId="38" fillId="0" borderId="14" xfId="0" applyFont="1" applyBorder="1" applyAlignment="1">
      <alignment vertical="center" wrapText="1"/>
    </xf>
    <xf numFmtId="0" fontId="8" fillId="3" borderId="6" xfId="0" applyFont="1" applyFill="1" applyBorder="1" applyAlignment="1">
      <alignment vertical="center" wrapText="1"/>
    </xf>
    <xf numFmtId="0" fontId="39" fillId="20" borderId="6" xfId="0" applyFont="1" applyFill="1" applyBorder="1" applyAlignment="1">
      <alignment vertical="center" wrapText="1"/>
    </xf>
    <xf numFmtId="0" fontId="39" fillId="3" borderId="6" xfId="0" applyFont="1" applyFill="1" applyBorder="1" applyAlignment="1">
      <alignment vertical="center" wrapText="1"/>
    </xf>
    <xf numFmtId="0" fontId="8" fillId="19" borderId="8" xfId="0" applyFont="1" applyFill="1" applyBorder="1" applyAlignment="1">
      <alignment vertical="center" wrapText="1"/>
    </xf>
    <xf numFmtId="0" fontId="8" fillId="3" borderId="13" xfId="0" applyFont="1" applyFill="1" applyBorder="1" applyAlignment="1">
      <alignment vertical="center" wrapText="1"/>
    </xf>
    <xf numFmtId="0" fontId="8" fillId="19" borderId="13" xfId="0" applyFont="1" applyFill="1" applyBorder="1" applyAlignment="1">
      <alignment vertical="center" wrapText="1"/>
    </xf>
    <xf numFmtId="0" fontId="8" fillId="0" borderId="22" xfId="0" applyFont="1" applyBorder="1" applyAlignment="1">
      <alignment vertical="center" wrapText="1"/>
    </xf>
    <xf numFmtId="0" fontId="8" fillId="19" borderId="26" xfId="0" applyFont="1" applyFill="1" applyBorder="1" applyAlignment="1">
      <alignment vertical="center" wrapText="1"/>
    </xf>
    <xf numFmtId="0" fontId="8" fillId="19" borderId="43" xfId="0" applyFont="1" applyFill="1" applyBorder="1" applyAlignment="1">
      <alignment vertical="center" wrapText="1"/>
    </xf>
    <xf numFmtId="0" fontId="8" fillId="19" borderId="69" xfId="0" applyFont="1" applyFill="1" applyBorder="1" applyAlignment="1">
      <alignment vertical="center" wrapText="1"/>
    </xf>
    <xf numFmtId="0" fontId="8" fillId="19" borderId="22" xfId="0" applyFont="1" applyFill="1" applyBorder="1" applyAlignment="1">
      <alignment vertical="center" wrapText="1"/>
    </xf>
    <xf numFmtId="0" fontId="8" fillId="19" borderId="87" xfId="0" applyFont="1" applyFill="1" applyBorder="1" applyAlignment="1">
      <alignment vertical="center" wrapText="1"/>
    </xf>
    <xf numFmtId="0" fontId="8" fillId="19" borderId="27" xfId="0" applyFont="1" applyFill="1" applyBorder="1" applyAlignment="1">
      <alignment vertical="center" wrapText="1"/>
    </xf>
    <xf numFmtId="0" fontId="8" fillId="19" borderId="61" xfId="0" applyFont="1" applyFill="1" applyBorder="1" applyAlignment="1">
      <alignment vertical="center" wrapText="1"/>
    </xf>
    <xf numFmtId="43" fontId="8" fillId="13" borderId="28" xfId="1" applyFont="1" applyFill="1" applyBorder="1" applyAlignment="1">
      <alignment vertical="center" wrapText="1"/>
    </xf>
    <xf numFmtId="0" fontId="33" fillId="0" borderId="7" xfId="0" applyFont="1" applyBorder="1" applyAlignment="1">
      <alignment vertical="center" wrapText="1"/>
    </xf>
    <xf numFmtId="0" fontId="37" fillId="0" borderId="6" xfId="0" applyFont="1" applyBorder="1" applyAlignment="1">
      <alignment vertical="center" wrapText="1"/>
    </xf>
    <xf numFmtId="0" fontId="37" fillId="0" borderId="6" xfId="0" applyFont="1" applyBorder="1" applyAlignment="1">
      <alignment horizontal="center" vertical="center" wrapText="1"/>
    </xf>
    <xf numFmtId="0" fontId="38" fillId="0" borderId="6" xfId="0" applyFont="1" applyBorder="1" applyAlignment="1">
      <alignment horizontal="center" vertical="center" wrapText="1"/>
    </xf>
    <xf numFmtId="0" fontId="41" fillId="3" borderId="14" xfId="0" applyFont="1" applyFill="1" applyBorder="1" applyAlignment="1">
      <alignment vertical="center" wrapText="1"/>
    </xf>
    <xf numFmtId="0" fontId="41" fillId="3" borderId="7" xfId="0" applyFont="1" applyFill="1" applyBorder="1" applyAlignment="1">
      <alignment vertical="center" wrapText="1"/>
    </xf>
    <xf numFmtId="0" fontId="9" fillId="0" borderId="27" xfId="0" applyFont="1" applyBorder="1" applyAlignment="1">
      <alignment horizontal="center" vertical="center" wrapText="1"/>
    </xf>
    <xf numFmtId="9" fontId="8" fillId="0" borderId="27" xfId="3" applyFont="1" applyBorder="1" applyAlignment="1">
      <alignment horizontal="center" vertical="center" wrapText="1"/>
    </xf>
    <xf numFmtId="0" fontId="16" fillId="0" borderId="27" xfId="0" applyFont="1" applyBorder="1" applyAlignment="1">
      <alignment horizontal="center" vertical="center" wrapText="1"/>
    </xf>
    <xf numFmtId="0" fontId="8" fillId="3" borderId="26" xfId="0" applyFont="1" applyFill="1" applyBorder="1" applyAlignment="1">
      <alignment vertical="center" wrapText="1"/>
    </xf>
    <xf numFmtId="0" fontId="8" fillId="3" borderId="239" xfId="0" applyFont="1" applyFill="1" applyBorder="1" applyAlignment="1">
      <alignment vertical="center" wrapText="1"/>
    </xf>
    <xf numFmtId="164" fontId="19" fillId="12" borderId="262" xfId="0" applyNumberFormat="1" applyFont="1" applyFill="1" applyBorder="1" applyAlignment="1">
      <alignment horizontal="center" vertical="center" wrapText="1"/>
    </xf>
    <xf numFmtId="164" fontId="38" fillId="13" borderId="6" xfId="2" applyFont="1" applyFill="1" applyBorder="1" applyAlignment="1">
      <alignment horizontal="center" vertical="center" wrapText="1"/>
    </xf>
    <xf numFmtId="164" fontId="8" fillId="13" borderId="27" xfId="2" applyFont="1" applyFill="1" applyBorder="1" applyAlignment="1">
      <alignment horizontal="center" vertical="center" wrapText="1"/>
    </xf>
    <xf numFmtId="0" fontId="12" fillId="0" borderId="0" xfId="0" applyFont="1" applyAlignment="1">
      <alignment wrapText="1"/>
    </xf>
    <xf numFmtId="0" fontId="8" fillId="0" borderId="0" xfId="0" applyFont="1" applyAlignment="1">
      <alignment wrapText="1"/>
    </xf>
    <xf numFmtId="0" fontId="45" fillId="0" borderId="0" xfId="0" applyFont="1" applyAlignment="1">
      <alignment wrapText="1"/>
    </xf>
    <xf numFmtId="0" fontId="8" fillId="0" borderId="7" xfId="0" applyFont="1" applyBorder="1" applyAlignment="1">
      <alignment wrapText="1"/>
    </xf>
    <xf numFmtId="0" fontId="8" fillId="0" borderId="13" xfId="0" applyFont="1" applyBorder="1" applyAlignment="1">
      <alignment wrapText="1"/>
    </xf>
    <xf numFmtId="0" fontId="8" fillId="22" borderId="13" xfId="0" applyFont="1" applyFill="1" applyBorder="1" applyAlignment="1">
      <alignment wrapText="1"/>
    </xf>
    <xf numFmtId="0" fontId="8" fillId="0" borderId="9" xfId="0" applyFont="1" applyBorder="1" applyAlignment="1">
      <alignment wrapText="1"/>
    </xf>
    <xf numFmtId="0" fontId="8" fillId="22" borderId="9" xfId="0" applyFont="1" applyFill="1" applyBorder="1" applyAlignment="1">
      <alignment wrapText="1"/>
    </xf>
    <xf numFmtId="0" fontId="3" fillId="0" borderId="9" xfId="0" applyFont="1" applyBorder="1" applyAlignment="1">
      <alignment wrapText="1"/>
    </xf>
    <xf numFmtId="0" fontId="20" fillId="22" borderId="9" xfId="0" applyFont="1" applyFill="1" applyBorder="1" applyAlignment="1">
      <alignment wrapText="1"/>
    </xf>
    <xf numFmtId="0" fontId="20" fillId="0" borderId="9" xfId="0" applyFont="1" applyBorder="1" applyAlignment="1">
      <alignment wrapText="1"/>
    </xf>
    <xf numFmtId="0" fontId="3" fillId="0" borderId="6" xfId="0" applyFont="1" applyBorder="1" applyAlignment="1">
      <alignment wrapText="1"/>
    </xf>
    <xf numFmtId="0" fontId="8" fillId="2" borderId="27" xfId="0" applyFont="1" applyFill="1" applyBorder="1" applyAlignment="1">
      <alignment vertical="center" wrapText="1"/>
    </xf>
    <xf numFmtId="0" fontId="8" fillId="2" borderId="61" xfId="0" applyFont="1" applyFill="1" applyBorder="1" applyAlignment="1">
      <alignment vertical="center" wrapText="1"/>
    </xf>
    <xf numFmtId="0" fontId="8" fillId="2" borderId="7" xfId="0" applyFont="1" applyFill="1" applyBorder="1" applyAlignment="1">
      <alignment vertical="center" wrapText="1"/>
    </xf>
    <xf numFmtId="0" fontId="8" fillId="0" borderId="0" xfId="0" applyFont="1" applyAlignment="1">
      <alignment vertical="center" wrapText="1"/>
    </xf>
    <xf numFmtId="0" fontId="49" fillId="0" borderId="1" xfId="0" applyFont="1" applyBorder="1" applyAlignment="1">
      <alignment vertical="center"/>
    </xf>
    <xf numFmtId="0" fontId="49" fillId="0" borderId="2" xfId="0" applyFont="1" applyBorder="1" applyAlignment="1">
      <alignment vertical="center"/>
    </xf>
    <xf numFmtId="0" fontId="49" fillId="0" borderId="2" xfId="0" applyFont="1" applyBorder="1" applyAlignment="1">
      <alignment horizontal="center" vertical="center"/>
    </xf>
    <xf numFmtId="0" fontId="49" fillId="0" borderId="2" xfId="0" applyFont="1" applyBorder="1" applyAlignment="1">
      <alignment horizontal="left" vertical="center"/>
    </xf>
    <xf numFmtId="0" fontId="49" fillId="0" borderId="3" xfId="0" applyFont="1" applyBorder="1" applyAlignment="1">
      <alignment vertical="center"/>
    </xf>
    <xf numFmtId="0" fontId="50" fillId="0" borderId="0" xfId="0" applyFont="1" applyAlignment="1">
      <alignment vertical="center"/>
    </xf>
    <xf numFmtId="43" fontId="51" fillId="0" borderId="0" xfId="1" applyFont="1" applyBorder="1" applyAlignment="1">
      <alignment vertical="center"/>
    </xf>
    <xf numFmtId="0" fontId="49" fillId="0" borderId="4" xfId="0" applyFont="1" applyBorder="1" applyAlignment="1">
      <alignment vertical="center"/>
    </xf>
    <xf numFmtId="0" fontId="49" fillId="0" borderId="0" xfId="0" applyFont="1" applyAlignment="1">
      <alignment vertical="center"/>
    </xf>
    <xf numFmtId="0" fontId="50" fillId="0" borderId="0" xfId="0" applyFont="1"/>
    <xf numFmtId="0" fontId="49" fillId="0" borderId="0" xfId="0" applyFont="1" applyAlignment="1">
      <alignment horizontal="center" vertical="center"/>
    </xf>
    <xf numFmtId="0" fontId="49" fillId="0" borderId="0" xfId="0" applyFont="1" applyAlignment="1">
      <alignment horizontal="left" vertical="center"/>
    </xf>
    <xf numFmtId="0" fontId="49" fillId="0" borderId="5" xfId="0" applyFont="1" applyBorder="1" applyAlignment="1">
      <alignment vertical="center"/>
    </xf>
    <xf numFmtId="0" fontId="54" fillId="0" borderId="0" xfId="0" applyFont="1" applyAlignment="1">
      <alignment vertical="center"/>
    </xf>
    <xf numFmtId="0" fontId="49" fillId="0" borderId="37" xfId="0" applyFont="1" applyBorder="1" applyAlignment="1">
      <alignment vertical="center"/>
    </xf>
    <xf numFmtId="0" fontId="49" fillId="0" borderId="38" xfId="0" applyFont="1" applyBorder="1" applyAlignment="1">
      <alignment vertical="center"/>
    </xf>
    <xf numFmtId="0" fontId="49" fillId="0" borderId="38" xfId="0" applyFont="1" applyBorder="1" applyAlignment="1">
      <alignment horizontal="center" vertical="center"/>
    </xf>
    <xf numFmtId="0" fontId="44" fillId="6" borderId="34" xfId="0" applyFont="1" applyFill="1" applyBorder="1" applyAlignment="1">
      <alignment horizontal="left" vertical="center"/>
    </xf>
    <xf numFmtId="0" fontId="44" fillId="0" borderId="24" xfId="0" applyFont="1" applyBorder="1" applyAlignment="1">
      <alignment horizontal="left" vertical="center" wrapText="1"/>
    </xf>
    <xf numFmtId="0" fontId="44" fillId="0" borderId="44" xfId="0" applyFont="1" applyBorder="1" applyAlignment="1">
      <alignment horizontal="left" vertical="center" wrapText="1"/>
    </xf>
    <xf numFmtId="0" fontId="44" fillId="0" borderId="44" xfId="0" applyFont="1" applyBorder="1" applyAlignment="1">
      <alignment vertical="center" wrapText="1"/>
    </xf>
    <xf numFmtId="0" fontId="44" fillId="0" borderId="44" xfId="0" applyFont="1" applyBorder="1" applyAlignment="1">
      <alignment horizontal="center" vertical="center" wrapText="1"/>
    </xf>
    <xf numFmtId="0" fontId="44" fillId="0" borderId="45" xfId="0" applyFont="1" applyBorder="1" applyAlignment="1">
      <alignment vertical="center" wrapText="1"/>
    </xf>
    <xf numFmtId="0" fontId="57" fillId="4" borderId="6" xfId="0" applyFont="1" applyFill="1" applyBorder="1" applyAlignment="1">
      <alignment horizontal="center" vertical="center"/>
    </xf>
    <xf numFmtId="0" fontId="58" fillId="0" borderId="2" xfId="0" applyFont="1" applyBorder="1" applyAlignment="1">
      <alignment horizontal="center" vertical="center" wrapText="1"/>
    </xf>
    <xf numFmtId="0" fontId="58" fillId="0" borderId="2" xfId="0" applyFont="1" applyBorder="1" applyAlignment="1">
      <alignment horizontal="center" vertical="center"/>
    </xf>
    <xf numFmtId="43" fontId="51" fillId="0" borderId="0" xfId="1" applyFont="1" applyFill="1" applyBorder="1" applyAlignment="1">
      <alignment vertical="center"/>
    </xf>
    <xf numFmtId="0" fontId="61" fillId="0" borderId="103" xfId="0" applyFont="1" applyBorder="1" applyAlignment="1">
      <alignment horizontal="center" vertical="center" wrapText="1"/>
    </xf>
    <xf numFmtId="0" fontId="61" fillId="0" borderId="12" xfId="0" applyFont="1" applyBorder="1" applyAlignment="1">
      <alignment horizontal="center" vertical="center" wrapText="1"/>
    </xf>
    <xf numFmtId="0" fontId="63" fillId="0" borderId="16" xfId="0" applyFont="1" applyBorder="1" applyAlignment="1">
      <alignment vertical="center" wrapText="1"/>
    </xf>
    <xf numFmtId="0" fontId="61" fillId="0" borderId="16" xfId="0" applyFont="1" applyBorder="1" applyAlignment="1">
      <alignment vertical="center"/>
    </xf>
    <xf numFmtId="0" fontId="63" fillId="2" borderId="29" xfId="0" applyFont="1" applyFill="1" applyBorder="1" applyAlignment="1">
      <alignment vertical="center" wrapText="1"/>
    </xf>
    <xf numFmtId="0" fontId="63" fillId="2" borderId="30" xfId="0" applyFont="1" applyFill="1" applyBorder="1" applyAlignment="1">
      <alignment vertical="center" wrapText="1"/>
    </xf>
    <xf numFmtId="0" fontId="63" fillId="2" borderId="16" xfId="0" applyFont="1" applyFill="1" applyBorder="1" applyAlignment="1">
      <alignment vertical="center" wrapText="1"/>
    </xf>
    <xf numFmtId="0" fontId="63" fillId="0" borderId="31" xfId="0" applyFont="1" applyBorder="1" applyAlignment="1">
      <alignment vertical="center" wrapText="1"/>
    </xf>
    <xf numFmtId="0" fontId="63" fillId="0" borderId="23" xfId="0" applyFont="1" applyBorder="1" applyAlignment="1">
      <alignment vertical="center" wrapText="1"/>
    </xf>
    <xf numFmtId="0" fontId="63" fillId="0" borderId="16" xfId="0" applyFont="1" applyBorder="1" applyAlignment="1">
      <alignment horizontal="left" vertical="center" wrapText="1"/>
    </xf>
    <xf numFmtId="9" fontId="63" fillId="0" borderId="16" xfId="0" applyNumberFormat="1" applyFont="1" applyBorder="1" applyAlignment="1">
      <alignment horizontal="center" vertical="center" wrapText="1"/>
    </xf>
    <xf numFmtId="0" fontId="63" fillId="0" borderId="23" xfId="0" applyFont="1" applyBorder="1" applyAlignment="1">
      <alignment horizontal="center" vertical="center" wrapText="1"/>
    </xf>
    <xf numFmtId="0" fontId="62" fillId="0" borderId="93" xfId="0" applyFont="1" applyBorder="1" applyAlignment="1">
      <alignment horizontal="center" vertical="center" wrapText="1"/>
    </xf>
    <xf numFmtId="0" fontId="63" fillId="2" borderId="31" xfId="0" applyFont="1" applyFill="1" applyBorder="1" applyAlignment="1">
      <alignment vertical="center" wrapText="1"/>
    </xf>
    <xf numFmtId="0" fontId="63" fillId="0" borderId="29" xfId="0" applyFont="1" applyBorder="1" applyAlignment="1">
      <alignment vertical="center" wrapText="1"/>
    </xf>
    <xf numFmtId="0" fontId="63" fillId="0" borderId="30" xfId="0" applyFont="1" applyBorder="1" applyAlignment="1">
      <alignment vertical="center" wrapText="1"/>
    </xf>
    <xf numFmtId="0" fontId="63" fillId="0" borderId="17" xfId="0" applyFont="1" applyBorder="1" applyAlignment="1">
      <alignment horizontal="left" vertical="center" wrapText="1"/>
    </xf>
    <xf numFmtId="0" fontId="63" fillId="0" borderId="17" xfId="0" applyFont="1" applyBorder="1" applyAlignment="1">
      <alignment horizontal="center" vertical="center" wrapText="1"/>
    </xf>
    <xf numFmtId="0" fontId="63" fillId="0" borderId="17" xfId="0" applyFont="1" applyBorder="1" applyAlignment="1">
      <alignment vertical="center" wrapText="1"/>
    </xf>
    <xf numFmtId="0" fontId="63" fillId="0" borderId="52" xfId="0" applyFont="1" applyBorder="1" applyAlignment="1">
      <alignment vertical="center" wrapText="1"/>
    </xf>
    <xf numFmtId="0" fontId="63" fillId="0" borderId="53" xfId="0" applyFont="1" applyBorder="1" applyAlignment="1">
      <alignment vertical="center" wrapText="1"/>
    </xf>
    <xf numFmtId="0" fontId="63" fillId="0" borderId="54" xfId="0" applyFont="1" applyBorder="1" applyAlignment="1">
      <alignment vertical="center" wrapText="1"/>
    </xf>
    <xf numFmtId="0" fontId="63" fillId="0" borderId="55" xfId="0" applyFont="1" applyBorder="1" applyAlignment="1">
      <alignment vertical="center" wrapText="1"/>
    </xf>
    <xf numFmtId="9" fontId="63" fillId="0" borderId="17" xfId="0" applyNumberFormat="1" applyFont="1" applyBorder="1" applyAlignment="1">
      <alignment horizontal="center" vertical="center" wrapText="1"/>
    </xf>
    <xf numFmtId="0" fontId="63" fillId="0" borderId="55" xfId="0" applyFont="1" applyBorder="1" applyAlignment="1">
      <alignment horizontal="center" vertical="center" wrapText="1"/>
    </xf>
    <xf numFmtId="0" fontId="62" fillId="0" borderId="12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17" xfId="0" applyFont="1" applyBorder="1" applyAlignment="1">
      <alignment horizontal="center" vertical="center" wrapText="1"/>
    </xf>
    <xf numFmtId="0" fontId="62" fillId="0" borderId="78" xfId="0" applyFont="1" applyBorder="1" applyAlignment="1">
      <alignment horizontal="center" vertical="center" wrapText="1"/>
    </xf>
    <xf numFmtId="0" fontId="62" fillId="2" borderId="224" xfId="0" applyFont="1" applyFill="1" applyBorder="1" applyAlignment="1">
      <alignment horizontal="center" vertical="center" wrapText="1"/>
    </xf>
    <xf numFmtId="0" fontId="62" fillId="0" borderId="225" xfId="0" applyFont="1" applyBorder="1" applyAlignment="1">
      <alignment horizontal="left" vertical="center" wrapText="1"/>
    </xf>
    <xf numFmtId="0" fontId="62" fillId="0" borderId="224" xfId="0" applyFont="1" applyBorder="1" applyAlignment="1">
      <alignment horizontal="center" vertical="center" wrapText="1"/>
    </xf>
    <xf numFmtId="0" fontId="62" fillId="0" borderId="226" xfId="0" applyFont="1" applyBorder="1" applyAlignment="1">
      <alignment horizontal="center" vertical="center" wrapText="1"/>
    </xf>
    <xf numFmtId="0" fontId="62" fillId="2" borderId="227" xfId="0" applyFont="1" applyFill="1" applyBorder="1" applyAlignment="1">
      <alignment horizontal="center" vertical="center" wrapText="1"/>
    </xf>
    <xf numFmtId="0" fontId="62" fillId="0" borderId="228" xfId="0" applyFont="1" applyBorder="1" applyAlignment="1">
      <alignment horizontal="center" vertical="center" wrapText="1"/>
    </xf>
    <xf numFmtId="0" fontId="62" fillId="0" borderId="225" xfId="0" applyFont="1" applyBorder="1" applyAlignment="1">
      <alignment horizontal="center" vertical="center" wrapText="1"/>
    </xf>
    <xf numFmtId="0" fontId="62" fillId="0" borderId="227" xfId="0" applyFont="1" applyBorder="1" applyAlignment="1">
      <alignment horizontal="center" vertical="center" wrapText="1"/>
    </xf>
    <xf numFmtId="0" fontId="62" fillId="0" borderId="224" xfId="0" applyFont="1" applyBorder="1" applyAlignment="1">
      <alignment horizontal="left" vertical="center" wrapText="1"/>
    </xf>
    <xf numFmtId="0" fontId="62" fillId="0" borderId="6" xfId="0" applyFont="1" applyBorder="1" applyAlignment="1">
      <alignment horizontal="center" vertical="center" wrapText="1"/>
    </xf>
    <xf numFmtId="0" fontId="62" fillId="0" borderId="23" xfId="0" applyFont="1" applyBorder="1" applyAlignment="1">
      <alignment vertical="center" wrapText="1"/>
    </xf>
    <xf numFmtId="0" fontId="62" fillId="2" borderId="16" xfId="0" applyFont="1" applyFill="1" applyBorder="1" applyAlignment="1">
      <alignment vertical="center" wrapText="1"/>
    </xf>
    <xf numFmtId="0" fontId="62" fillId="2" borderId="29" xfId="0" applyFont="1" applyFill="1" applyBorder="1" applyAlignment="1">
      <alignment vertical="center" wrapText="1"/>
    </xf>
    <xf numFmtId="0" fontId="62" fillId="2" borderId="30" xfId="0" applyFont="1" applyFill="1" applyBorder="1" applyAlignment="1">
      <alignment vertical="center" wrapText="1"/>
    </xf>
    <xf numFmtId="0" fontId="62" fillId="2" borderId="31" xfId="0" applyFont="1" applyFill="1" applyBorder="1" applyAlignment="1">
      <alignment vertical="center" wrapText="1"/>
    </xf>
    <xf numFmtId="0" fontId="62" fillId="2" borderId="23" xfId="0" applyFont="1" applyFill="1" applyBorder="1" applyAlignment="1">
      <alignment vertical="center" wrapText="1"/>
    </xf>
    <xf numFmtId="0" fontId="62" fillId="0" borderId="97" xfId="0" applyFont="1" applyBorder="1" applyAlignment="1">
      <alignment horizontal="center" vertical="center" wrapText="1"/>
    </xf>
    <xf numFmtId="0" fontId="62" fillId="0" borderId="60" xfId="0" applyFont="1" applyBorder="1" applyAlignment="1">
      <alignment vertical="center" wrapText="1"/>
    </xf>
    <xf numFmtId="0" fontId="62" fillId="2" borderId="56" xfId="0" applyFont="1" applyFill="1" applyBorder="1" applyAlignment="1">
      <alignment vertical="center" wrapText="1"/>
    </xf>
    <xf numFmtId="0" fontId="62" fillId="2" borderId="57" xfId="0" applyFont="1" applyFill="1" applyBorder="1" applyAlignment="1">
      <alignment vertical="center" wrapText="1"/>
    </xf>
    <xf numFmtId="0" fontId="62" fillId="2" borderId="58" xfId="0" applyFont="1" applyFill="1" applyBorder="1" applyAlignment="1">
      <alignment vertical="center" wrapText="1"/>
    </xf>
    <xf numFmtId="0" fontId="62" fillId="2" borderId="59" xfId="0" applyFont="1" applyFill="1" applyBorder="1" applyAlignment="1">
      <alignment vertical="center" wrapText="1"/>
    </xf>
    <xf numFmtId="0" fontId="62" fillId="2" borderId="60" xfId="0" applyFont="1" applyFill="1" applyBorder="1" applyAlignment="1">
      <alignment vertical="center" wrapText="1"/>
    </xf>
    <xf numFmtId="0" fontId="63" fillId="0" borderId="56" xfId="0" applyFont="1" applyBorder="1" applyAlignment="1">
      <alignment horizontal="left" vertical="center" wrapText="1"/>
    </xf>
    <xf numFmtId="9" fontId="63" fillId="0" borderId="56" xfId="0" applyNumberFormat="1" applyFont="1" applyBorder="1" applyAlignment="1">
      <alignment horizontal="center" vertical="center" wrapText="1"/>
    </xf>
    <xf numFmtId="0" fontId="63" fillId="0" borderId="56" xfId="0" applyFont="1" applyBorder="1" applyAlignment="1">
      <alignment horizontal="center" vertical="center" wrapText="1"/>
    </xf>
    <xf numFmtId="0" fontId="62" fillId="0" borderId="135" xfId="0" applyFont="1" applyBorder="1" applyAlignment="1">
      <alignment horizontal="center" vertical="center" wrapText="1"/>
    </xf>
    <xf numFmtId="0" fontId="61" fillId="0" borderId="14" xfId="0" applyFont="1" applyBorder="1" applyAlignment="1">
      <alignment horizontal="center" vertical="center" wrapText="1"/>
    </xf>
    <xf numFmtId="0" fontId="60" fillId="0" borderId="0" xfId="0" applyFont="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horizontal="center" vertical="center" wrapText="1"/>
    </xf>
    <xf numFmtId="9" fontId="62" fillId="0" borderId="0" xfId="0" applyNumberFormat="1" applyFont="1" applyAlignment="1">
      <alignment horizontal="center" vertical="center" wrapText="1"/>
    </xf>
    <xf numFmtId="0" fontId="62" fillId="0" borderId="240" xfId="0" applyFont="1" applyBorder="1" applyAlignment="1">
      <alignment horizontal="center" vertical="center" wrapText="1"/>
    </xf>
    <xf numFmtId="0" fontId="66" fillId="8" borderId="272" xfId="0" applyFont="1" applyFill="1" applyBorder="1" applyAlignment="1">
      <alignment horizontal="center" vertical="center" wrapText="1"/>
    </xf>
    <xf numFmtId="0" fontId="66" fillId="8" borderId="273" xfId="0" applyFont="1" applyFill="1" applyBorder="1" applyAlignment="1">
      <alignment horizontal="center" vertical="center" wrapText="1"/>
    </xf>
    <xf numFmtId="164" fontId="66" fillId="8" borderId="241" xfId="2" applyFont="1" applyFill="1" applyBorder="1" applyAlignment="1">
      <alignment horizontal="center" vertical="center" wrapText="1"/>
    </xf>
    <xf numFmtId="0" fontId="67" fillId="0" borderId="230" xfId="2" applyNumberFormat="1" applyFont="1" applyFill="1" applyBorder="1" applyAlignment="1">
      <alignment horizontal="center" vertical="center" wrapText="1"/>
    </xf>
    <xf numFmtId="0" fontId="62" fillId="0" borderId="0" xfId="0" applyFont="1" applyAlignment="1">
      <alignment horizontal="left" vertical="center" wrapText="1"/>
    </xf>
    <xf numFmtId="0" fontId="66" fillId="0" borderId="0" xfId="0" applyFont="1" applyAlignment="1">
      <alignment horizontal="center" vertical="center" wrapText="1"/>
    </xf>
    <xf numFmtId="164" fontId="66" fillId="0" borderId="0" xfId="2" applyFont="1" applyFill="1" applyBorder="1" applyAlignment="1">
      <alignment horizontal="center" vertical="center" wrapText="1"/>
    </xf>
    <xf numFmtId="0" fontId="67" fillId="0" borderId="0" xfId="2" applyNumberFormat="1" applyFont="1" applyFill="1" applyBorder="1" applyAlignment="1">
      <alignment horizontal="center" vertical="center" wrapText="1"/>
    </xf>
    <xf numFmtId="0" fontId="62" fillId="0" borderId="302" xfId="0" applyFont="1" applyBorder="1" applyAlignment="1">
      <alignment vertical="center" wrapText="1"/>
    </xf>
    <xf numFmtId="0" fontId="62" fillId="2" borderId="302" xfId="0" applyFont="1" applyFill="1" applyBorder="1" applyAlignment="1">
      <alignment vertical="center" wrapText="1"/>
    </xf>
    <xf numFmtId="0" fontId="62" fillId="2" borderId="303" xfId="0" applyFont="1" applyFill="1" applyBorder="1" applyAlignment="1">
      <alignment vertical="center" wrapText="1"/>
    </xf>
    <xf numFmtId="0" fontId="62" fillId="2" borderId="304" xfId="0" applyFont="1" applyFill="1" applyBorder="1" applyAlignment="1">
      <alignment vertical="center" wrapText="1"/>
    </xf>
    <xf numFmtId="0" fontId="62" fillId="2" borderId="305" xfId="0" applyFont="1" applyFill="1" applyBorder="1" applyAlignment="1">
      <alignment vertical="center" wrapText="1"/>
    </xf>
    <xf numFmtId="0" fontId="62" fillId="2" borderId="306" xfId="0" applyFont="1" applyFill="1" applyBorder="1" applyAlignment="1">
      <alignment vertical="center" wrapText="1"/>
    </xf>
    <xf numFmtId="44" fontId="68" fillId="13" borderId="302" xfId="4" applyFont="1" applyFill="1" applyBorder="1" applyAlignment="1">
      <alignment horizontal="center" vertical="center" wrapText="1"/>
    </xf>
    <xf numFmtId="0" fontId="62" fillId="13" borderId="302" xfId="1" applyNumberFormat="1" applyFont="1" applyFill="1" applyBorder="1" applyAlignment="1">
      <alignment horizontal="center" vertical="center" wrapText="1"/>
    </xf>
    <xf numFmtId="0" fontId="62" fillId="0" borderId="7" xfId="0" applyFont="1" applyBorder="1" applyAlignment="1">
      <alignment vertical="center" wrapText="1"/>
    </xf>
    <xf numFmtId="0" fontId="62" fillId="2" borderId="6" xfId="0" applyFont="1" applyFill="1" applyBorder="1" applyAlignment="1">
      <alignment vertical="center" wrapText="1"/>
    </xf>
    <xf numFmtId="0" fontId="69" fillId="2" borderId="24" xfId="0" applyFont="1" applyFill="1" applyBorder="1" applyAlignment="1">
      <alignment vertical="center" wrapText="1"/>
    </xf>
    <xf numFmtId="0" fontId="61" fillId="2" borderId="34" xfId="0" applyFont="1" applyFill="1" applyBorder="1" applyAlignment="1">
      <alignment vertical="center"/>
    </xf>
    <xf numFmtId="0" fontId="62" fillId="2" borderId="25" xfId="0" applyFont="1" applyFill="1" applyBorder="1" applyAlignment="1">
      <alignment vertical="center" wrapText="1"/>
    </xf>
    <xf numFmtId="0" fontId="62" fillId="2" borderId="13" xfId="0" applyFont="1" applyFill="1" applyBorder="1" applyAlignment="1">
      <alignment vertical="center" wrapText="1"/>
    </xf>
    <xf numFmtId="0" fontId="62" fillId="2" borderId="24" xfId="0" applyFont="1" applyFill="1" applyBorder="1" applyAlignment="1">
      <alignment vertical="center" wrapText="1"/>
    </xf>
    <xf numFmtId="0" fontId="62" fillId="2" borderId="34" xfId="0" applyFont="1" applyFill="1" applyBorder="1" applyAlignment="1">
      <alignment vertical="center" wrapText="1"/>
    </xf>
    <xf numFmtId="44" fontId="68" fillId="13" borderId="6" xfId="4" applyFont="1" applyFill="1" applyBorder="1" applyAlignment="1">
      <alignment horizontal="center" vertical="center" wrapText="1"/>
    </xf>
    <xf numFmtId="0" fontId="62" fillId="13" borderId="6" xfId="1" applyNumberFormat="1" applyFont="1" applyFill="1" applyBorder="1" applyAlignment="1">
      <alignment horizontal="center" vertical="center" wrapText="1"/>
    </xf>
    <xf numFmtId="0" fontId="70" fillId="2" borderId="6" xfId="0" applyFont="1" applyFill="1" applyBorder="1" applyAlignment="1">
      <alignment vertical="center" wrapText="1"/>
    </xf>
    <xf numFmtId="0" fontId="70" fillId="2" borderId="24" xfId="0" applyFont="1" applyFill="1" applyBorder="1" applyAlignment="1">
      <alignment vertical="center" wrapText="1"/>
    </xf>
    <xf numFmtId="0" fontId="70" fillId="2" borderId="34" xfId="0" applyFont="1" applyFill="1" applyBorder="1" applyAlignment="1">
      <alignment vertical="center" wrapText="1"/>
    </xf>
    <xf numFmtId="0" fontId="70" fillId="2" borderId="25" xfId="0" applyFont="1" applyFill="1" applyBorder="1" applyAlignment="1">
      <alignment vertical="center" wrapText="1"/>
    </xf>
    <xf numFmtId="0" fontId="70" fillId="2" borderId="13" xfId="0" applyFont="1" applyFill="1" applyBorder="1" applyAlignment="1">
      <alignment vertical="center" wrapText="1"/>
    </xf>
    <xf numFmtId="44" fontId="65" fillId="0" borderId="7" xfId="4" applyFont="1" applyFill="1" applyBorder="1" applyAlignment="1">
      <alignment horizontal="center" vertical="center" wrapText="1"/>
    </xf>
    <xf numFmtId="0" fontId="62" fillId="13" borderId="7" xfId="1" applyNumberFormat="1" applyFont="1" applyFill="1" applyBorder="1" applyAlignment="1">
      <alignment horizontal="left" vertical="center" wrapText="1"/>
    </xf>
    <xf numFmtId="0" fontId="62" fillId="0" borderId="14" xfId="0" applyFont="1" applyBorder="1" applyAlignment="1">
      <alignment vertical="center" wrapText="1"/>
    </xf>
    <xf numFmtId="0" fontId="62" fillId="3" borderId="14" xfId="0" applyFont="1" applyFill="1" applyBorder="1" applyAlignment="1">
      <alignment vertical="center" wrapText="1"/>
    </xf>
    <xf numFmtId="0" fontId="62" fillId="0" borderId="18" xfId="0" applyFont="1" applyBorder="1" applyAlignment="1">
      <alignment vertical="center" wrapText="1"/>
    </xf>
    <xf numFmtId="0" fontId="62" fillId="0" borderId="35" xfId="0" applyFont="1" applyBorder="1" applyAlignment="1">
      <alignment vertical="center" wrapText="1"/>
    </xf>
    <xf numFmtId="0" fontId="62" fillId="0" borderId="47" xfId="0" applyFont="1" applyBorder="1" applyAlignment="1">
      <alignment vertical="center" wrapText="1"/>
    </xf>
    <xf numFmtId="0" fontId="62" fillId="0" borderId="10" xfId="0" applyFont="1" applyBorder="1" applyAlignment="1">
      <alignment vertical="center" wrapText="1"/>
    </xf>
    <xf numFmtId="0" fontId="62" fillId="2" borderId="14" xfId="0" applyFont="1" applyFill="1" applyBorder="1" applyAlignment="1">
      <alignment vertical="center" wrapText="1"/>
    </xf>
    <xf numFmtId="44" fontId="62" fillId="13" borderId="12" xfId="4" applyFont="1" applyFill="1" applyBorder="1" applyAlignment="1">
      <alignment horizontal="center" vertical="center" wrapText="1"/>
    </xf>
    <xf numFmtId="0" fontId="62" fillId="13" borderId="12" xfId="1" applyNumberFormat="1" applyFont="1" applyFill="1" applyBorder="1" applyAlignment="1">
      <alignment horizontal="center" vertical="center" wrapText="1"/>
    </xf>
    <xf numFmtId="0" fontId="61" fillId="0" borderId="6" xfId="0" applyFont="1" applyBorder="1" applyAlignment="1">
      <alignment horizontal="center" vertical="center" wrapText="1"/>
    </xf>
    <xf numFmtId="0" fontId="62" fillId="3" borderId="7" xfId="0" applyFont="1" applyFill="1" applyBorder="1" applyAlignment="1">
      <alignment horizontal="left" vertical="center" wrapText="1"/>
    </xf>
    <xf numFmtId="0" fontId="62" fillId="0" borderId="27" xfId="0" applyFont="1" applyBorder="1" applyAlignment="1">
      <alignment horizontal="center" vertical="center" wrapText="1"/>
    </xf>
    <xf numFmtId="0" fontId="62" fillId="0" borderId="27" xfId="0" applyFont="1" applyBorder="1" applyAlignment="1">
      <alignment horizontal="left" vertical="center" wrapText="1"/>
    </xf>
    <xf numFmtId="0" fontId="62" fillId="3" borderId="27" xfId="0" applyFont="1" applyFill="1" applyBorder="1" applyAlignment="1">
      <alignment vertical="center" wrapText="1"/>
    </xf>
    <xf numFmtId="0" fontId="72" fillId="0" borderId="61" xfId="0" applyFont="1" applyBorder="1" applyAlignment="1">
      <alignment vertical="center"/>
    </xf>
    <xf numFmtId="0" fontId="72" fillId="0" borderId="33" xfId="0" applyFont="1" applyBorder="1" applyAlignment="1">
      <alignment vertical="center" wrapText="1"/>
    </xf>
    <xf numFmtId="0" fontId="62" fillId="0" borderId="27" xfId="0" applyFont="1" applyBorder="1" applyAlignment="1">
      <alignment vertical="center" wrapText="1"/>
    </xf>
    <xf numFmtId="0" fontId="62" fillId="0" borderId="43" xfId="0" applyFont="1" applyBorder="1" applyAlignment="1">
      <alignment vertical="center" wrapText="1"/>
    </xf>
    <xf numFmtId="0" fontId="62" fillId="0" borderId="26" xfId="0" applyFont="1" applyBorder="1" applyAlignment="1">
      <alignment vertical="center" wrapText="1"/>
    </xf>
    <xf numFmtId="0" fontId="62" fillId="2" borderId="27" xfId="0" applyFont="1" applyFill="1" applyBorder="1" applyAlignment="1">
      <alignment vertical="center" wrapText="1"/>
    </xf>
    <xf numFmtId="0" fontId="62" fillId="2" borderId="61" xfId="0" applyFont="1" applyFill="1" applyBorder="1" applyAlignment="1">
      <alignment vertical="center" wrapText="1"/>
    </xf>
    <xf numFmtId="0" fontId="62" fillId="0" borderId="33" xfId="0" applyFont="1" applyBorder="1" applyAlignment="1">
      <alignment vertical="center" wrapText="1"/>
    </xf>
    <xf numFmtId="44" fontId="61" fillId="3" borderId="27" xfId="4" applyFont="1" applyFill="1" applyBorder="1" applyAlignment="1">
      <alignment horizontal="center" vertical="center" wrapText="1"/>
    </xf>
    <xf numFmtId="0" fontId="61" fillId="3" borderId="27" xfId="4" applyNumberFormat="1" applyFont="1" applyFill="1" applyBorder="1" applyAlignment="1">
      <alignment horizontal="center" vertical="center" wrapText="1"/>
    </xf>
    <xf numFmtId="0" fontId="62" fillId="3" borderId="27" xfId="0" applyFont="1" applyFill="1" applyBorder="1" applyAlignment="1">
      <alignment horizontal="left" vertical="center" wrapText="1"/>
    </xf>
    <xf numFmtId="0" fontId="62" fillId="3" borderId="7" xfId="0" applyFont="1" applyFill="1" applyBorder="1" applyAlignment="1">
      <alignment horizontal="center" vertical="center" wrapText="1"/>
    </xf>
    <xf numFmtId="0" fontId="62" fillId="3" borderId="7" xfId="0" applyFont="1" applyFill="1" applyBorder="1" applyAlignment="1">
      <alignment vertical="center" wrapText="1"/>
    </xf>
    <xf numFmtId="0" fontId="62" fillId="3" borderId="15" xfId="0" applyFont="1" applyFill="1" applyBorder="1" applyAlignment="1">
      <alignment vertical="center" wrapText="1"/>
    </xf>
    <xf numFmtId="0" fontId="62" fillId="3" borderId="36" xfId="0" applyFont="1" applyFill="1" applyBorder="1" applyAlignment="1">
      <alignment vertical="center" wrapText="1"/>
    </xf>
    <xf numFmtId="0" fontId="62" fillId="2" borderId="7" xfId="0" applyFont="1" applyFill="1" applyBorder="1" applyAlignment="1">
      <alignment vertical="center" wrapText="1"/>
    </xf>
    <xf numFmtId="0" fontId="62" fillId="3" borderId="8" xfId="0" applyFont="1" applyFill="1" applyBorder="1" applyAlignment="1">
      <alignment vertical="center" wrapText="1"/>
    </xf>
    <xf numFmtId="0" fontId="62" fillId="3" borderId="9" xfId="0" applyFont="1" applyFill="1" applyBorder="1" applyAlignment="1">
      <alignment vertical="center" wrapText="1"/>
    </xf>
    <xf numFmtId="0" fontId="71" fillId="2" borderId="15" xfId="0" applyFont="1" applyFill="1" applyBorder="1" applyAlignment="1">
      <alignment vertical="center" wrapText="1"/>
    </xf>
    <xf numFmtId="44" fontId="65" fillId="3" borderId="7" xfId="4" applyFont="1" applyFill="1" applyBorder="1" applyAlignment="1">
      <alignment horizontal="center" vertical="center" wrapText="1"/>
    </xf>
    <xf numFmtId="0" fontId="68" fillId="3" borderId="7" xfId="4" applyNumberFormat="1" applyFont="1" applyFill="1" applyBorder="1" applyAlignment="1">
      <alignment horizontal="center" vertical="center" wrapText="1"/>
    </xf>
    <xf numFmtId="0" fontId="62" fillId="3" borderId="130" xfId="0" applyFont="1" applyFill="1" applyBorder="1" applyAlignment="1">
      <alignment horizontal="center" vertical="center" wrapText="1"/>
    </xf>
    <xf numFmtId="0" fontId="62" fillId="3" borderId="62" xfId="0" applyFont="1" applyFill="1" applyBorder="1" applyAlignment="1">
      <alignment horizontal="center" vertical="center" wrapText="1"/>
    </xf>
    <xf numFmtId="0" fontId="65" fillId="3" borderId="62" xfId="0" applyFont="1" applyFill="1" applyBorder="1" applyAlignment="1">
      <alignment vertical="center" wrapText="1"/>
    </xf>
    <xf numFmtId="0" fontId="62" fillId="3" borderId="62" xfId="0" applyFont="1" applyFill="1" applyBorder="1" applyAlignment="1">
      <alignment vertical="center" wrapText="1"/>
    </xf>
    <xf numFmtId="0" fontId="62" fillId="3" borderId="63" xfId="0" applyFont="1" applyFill="1" applyBorder="1" applyAlignment="1">
      <alignment vertical="center" wrapText="1"/>
    </xf>
    <xf numFmtId="0" fontId="62" fillId="0" borderId="64" xfId="0" applyFont="1" applyBorder="1" applyAlignment="1">
      <alignment vertical="center" wrapText="1"/>
    </xf>
    <xf numFmtId="0" fontId="62" fillId="3" borderId="65" xfId="0" applyFont="1" applyFill="1" applyBorder="1" applyAlignment="1">
      <alignment vertical="center" wrapText="1"/>
    </xf>
    <xf numFmtId="0" fontId="62" fillId="3" borderId="66" xfId="0" applyFont="1" applyFill="1" applyBorder="1" applyAlignment="1">
      <alignment vertical="center" wrapText="1"/>
    </xf>
    <xf numFmtId="0" fontId="61" fillId="3" borderId="67" xfId="0" applyFont="1" applyFill="1" applyBorder="1" applyAlignment="1">
      <alignment vertical="center"/>
    </xf>
    <xf numFmtId="0" fontId="62" fillId="2" borderId="64" xfId="0" applyFont="1" applyFill="1" applyBorder="1" applyAlignment="1">
      <alignment vertical="center" wrapText="1"/>
    </xf>
    <xf numFmtId="0" fontId="62" fillId="2" borderId="62" xfId="0" applyFont="1" applyFill="1" applyBorder="1" applyAlignment="1">
      <alignment vertical="center" wrapText="1"/>
    </xf>
    <xf numFmtId="44" fontId="62" fillId="3" borderId="62" xfId="4" applyFont="1" applyFill="1" applyBorder="1" applyAlignment="1">
      <alignment horizontal="center" vertical="center" wrapText="1"/>
    </xf>
    <xf numFmtId="0" fontId="62" fillId="3" borderId="62" xfId="4" applyNumberFormat="1" applyFont="1" applyFill="1" applyBorder="1" applyAlignment="1">
      <alignment horizontal="center" vertical="center" wrapText="1"/>
    </xf>
    <xf numFmtId="0" fontId="62" fillId="3" borderId="62" xfId="0" applyFont="1" applyFill="1" applyBorder="1" applyAlignment="1">
      <alignment horizontal="left" vertical="center" wrapText="1"/>
    </xf>
    <xf numFmtId="0" fontId="62" fillId="3" borderId="136" xfId="0" applyFont="1" applyFill="1" applyBorder="1" applyAlignment="1">
      <alignment horizontal="center" vertical="center" wrapText="1"/>
    </xf>
    <xf numFmtId="0" fontId="61" fillId="3" borderId="301" xfId="0" applyFont="1" applyFill="1" applyBorder="1" applyAlignment="1">
      <alignment horizontal="center" vertical="center" wrapText="1"/>
    </xf>
    <xf numFmtId="0" fontId="62" fillId="0" borderId="48" xfId="0" applyFont="1" applyBorder="1" applyAlignment="1">
      <alignment horizontal="center" vertical="center" wrapText="1"/>
    </xf>
    <xf numFmtId="0" fontId="62" fillId="0" borderId="42" xfId="0" applyFont="1" applyBorder="1" applyAlignment="1">
      <alignment vertical="center" wrapText="1"/>
    </xf>
    <xf numFmtId="0" fontId="62" fillId="2" borderId="42" xfId="0" applyFont="1" applyFill="1" applyBorder="1" applyAlignment="1">
      <alignment vertical="center" wrapText="1"/>
    </xf>
    <xf numFmtId="0" fontId="62" fillId="2" borderId="51" xfId="0" applyFont="1" applyFill="1" applyBorder="1" applyAlignment="1">
      <alignment vertical="center" wrapText="1"/>
    </xf>
    <xf numFmtId="0" fontId="62" fillId="2" borderId="49" xfId="0" applyFont="1" applyFill="1" applyBorder="1" applyAlignment="1">
      <alignment vertical="center" wrapText="1"/>
    </xf>
    <xf numFmtId="0" fontId="62" fillId="2" borderId="50" xfId="0" applyFont="1" applyFill="1" applyBorder="1" applyAlignment="1">
      <alignment vertical="center" wrapText="1"/>
    </xf>
    <xf numFmtId="0" fontId="62" fillId="2" borderId="41" xfId="0" applyFont="1" applyFill="1" applyBorder="1" applyAlignment="1">
      <alignment vertical="center" wrapText="1"/>
    </xf>
    <xf numFmtId="0" fontId="73" fillId="2" borderId="49" xfId="0" applyFont="1" applyFill="1" applyBorder="1" applyAlignment="1">
      <alignment vertical="center" wrapText="1"/>
    </xf>
    <xf numFmtId="0" fontId="73" fillId="2" borderId="42" xfId="0" applyFont="1" applyFill="1" applyBorder="1" applyAlignment="1">
      <alignment vertical="center" wrapText="1"/>
    </xf>
    <xf numFmtId="44" fontId="62" fillId="13" borderId="48" xfId="4" applyFont="1" applyFill="1" applyBorder="1" applyAlignment="1">
      <alignment horizontal="center" vertical="center" wrapText="1"/>
    </xf>
    <xf numFmtId="0" fontId="62" fillId="0" borderId="311" xfId="0" applyFont="1" applyBorder="1" applyAlignment="1">
      <alignment horizontal="center" vertical="center" wrapText="1"/>
    </xf>
    <xf numFmtId="0" fontId="73" fillId="2" borderId="34" xfId="0" applyFont="1" applyFill="1" applyBorder="1" applyAlignment="1">
      <alignment vertical="center" wrapText="1"/>
    </xf>
    <xf numFmtId="0" fontId="73" fillId="2" borderId="6" xfId="0" applyFont="1" applyFill="1" applyBorder="1" applyAlignment="1">
      <alignment vertical="center" wrapText="1"/>
    </xf>
    <xf numFmtId="44" fontId="62" fillId="13" borderId="14" xfId="4" applyFont="1" applyFill="1" applyBorder="1" applyAlignment="1">
      <alignment horizontal="center" vertical="center" wrapText="1"/>
    </xf>
    <xf numFmtId="0" fontId="62" fillId="0" borderId="312" xfId="0" applyFont="1" applyBorder="1" applyAlignment="1">
      <alignment horizontal="center" vertical="center" wrapText="1"/>
    </xf>
    <xf numFmtId="44" fontId="68" fillId="13" borderId="14" xfId="4" applyFont="1" applyFill="1" applyBorder="1" applyAlignment="1">
      <alignment horizontal="center" vertical="center" wrapText="1"/>
    </xf>
    <xf numFmtId="0" fontId="62" fillId="0" borderId="13" xfId="0" applyFont="1" applyBorder="1" applyAlignment="1">
      <alignment vertical="center" wrapText="1"/>
    </xf>
    <xf numFmtId="0" fontId="62" fillId="0" borderId="6" xfId="0" applyFont="1" applyBorder="1" applyAlignment="1">
      <alignment vertical="center" wrapText="1"/>
    </xf>
    <xf numFmtId="0" fontId="62" fillId="0" borderId="24" xfId="0" applyFont="1" applyBorder="1" applyAlignment="1">
      <alignment vertical="center" wrapText="1"/>
    </xf>
    <xf numFmtId="0" fontId="73" fillId="0" borderId="34" xfId="0" applyFont="1" applyBorder="1" applyAlignment="1">
      <alignment vertical="center" wrapText="1"/>
    </xf>
    <xf numFmtId="0" fontId="73" fillId="0" borderId="6" xfId="0" applyFont="1" applyBorder="1" applyAlignment="1">
      <alignment vertical="center" wrapText="1"/>
    </xf>
    <xf numFmtId="44" fontId="61" fillId="0" borderId="6" xfId="4" applyFont="1" applyBorder="1" applyAlignment="1">
      <alignment horizontal="center" vertical="center" wrapText="1"/>
    </xf>
    <xf numFmtId="0" fontId="61" fillId="3" borderId="141" xfId="0" applyFont="1" applyFill="1" applyBorder="1" applyAlignment="1">
      <alignment horizontal="center" vertical="center" wrapText="1"/>
    </xf>
    <xf numFmtId="0" fontId="62" fillId="0" borderId="313" xfId="0" applyFont="1" applyBorder="1" applyAlignment="1">
      <alignment horizontal="center" vertical="center" wrapText="1"/>
    </xf>
    <xf numFmtId="0" fontId="62" fillId="0" borderId="104" xfId="0" applyFont="1" applyBorder="1" applyAlignment="1">
      <alignment vertical="center" wrapText="1"/>
    </xf>
    <xf numFmtId="0" fontId="62" fillId="2" borderId="313" xfId="0" applyFont="1" applyFill="1" applyBorder="1" applyAlignment="1">
      <alignment vertical="center" wrapText="1"/>
    </xf>
    <xf numFmtId="0" fontId="62" fillId="2" borderId="314" xfId="0" applyFont="1" applyFill="1" applyBorder="1" applyAlignment="1">
      <alignment vertical="center" wrapText="1"/>
    </xf>
    <xf numFmtId="0" fontId="62" fillId="2" borderId="315" xfId="0" applyFont="1" applyFill="1" applyBorder="1" applyAlignment="1">
      <alignment vertical="center" wrapText="1"/>
    </xf>
    <xf numFmtId="0" fontId="62" fillId="2" borderId="316" xfId="0" applyFont="1" applyFill="1" applyBorder="1" applyAlignment="1">
      <alignment vertical="center" wrapText="1"/>
    </xf>
    <xf numFmtId="0" fontId="62" fillId="2" borderId="317" xfId="0" applyFont="1" applyFill="1" applyBorder="1" applyAlignment="1">
      <alignment vertical="center" wrapText="1"/>
    </xf>
    <xf numFmtId="0" fontId="73" fillId="2" borderId="315" xfId="0" applyFont="1" applyFill="1" applyBorder="1" applyAlignment="1">
      <alignment vertical="center" wrapText="1"/>
    </xf>
    <xf numFmtId="0" fontId="73" fillId="2" borderId="313" xfId="0" applyFont="1" applyFill="1" applyBorder="1" applyAlignment="1">
      <alignment vertical="center" wrapText="1"/>
    </xf>
    <xf numFmtId="44" fontId="68" fillId="13" borderId="313" xfId="4" applyFont="1" applyFill="1" applyBorder="1" applyAlignment="1">
      <alignment horizontal="center" vertical="center" wrapText="1"/>
    </xf>
    <xf numFmtId="0" fontId="62" fillId="0" borderId="313" xfId="0" applyFont="1" applyBorder="1" applyAlignment="1">
      <alignment vertical="center" wrapText="1"/>
    </xf>
    <xf numFmtId="9" fontId="62" fillId="0" borderId="313" xfId="0" applyNumberFormat="1" applyFont="1" applyBorder="1" applyAlignment="1">
      <alignment vertical="center" wrapText="1"/>
    </xf>
    <xf numFmtId="0" fontId="62" fillId="0" borderId="318" xfId="0" applyFont="1" applyBorder="1" applyAlignment="1">
      <alignment horizontal="center" vertical="center" wrapText="1"/>
    </xf>
    <xf numFmtId="3" fontId="62" fillId="0" borderId="0" xfId="0" applyNumberFormat="1" applyFont="1" applyAlignment="1">
      <alignment horizontal="center" vertical="center" wrapText="1"/>
    </xf>
    <xf numFmtId="0" fontId="62" fillId="0" borderId="138" xfId="0" applyFont="1" applyBorder="1" applyAlignment="1">
      <alignment horizontal="center" vertical="center" wrapText="1"/>
    </xf>
    <xf numFmtId="44" fontId="66" fillId="26" borderId="139" xfId="4" applyFont="1" applyFill="1" applyBorder="1" applyAlignment="1">
      <alignment horizontal="center" vertical="center" wrapText="1"/>
    </xf>
    <xf numFmtId="0" fontId="67" fillId="0" borderId="0" xfId="4" applyNumberFormat="1" applyFont="1" applyFill="1" applyBorder="1" applyAlignment="1">
      <alignment horizontal="center" vertical="center" wrapText="1"/>
    </xf>
    <xf numFmtId="0" fontId="61" fillId="0" borderId="0" xfId="4" applyNumberFormat="1" applyFont="1" applyFill="1" applyBorder="1" applyAlignment="1">
      <alignment horizontal="left" vertical="center" wrapText="1"/>
    </xf>
    <xf numFmtId="0" fontId="60" fillId="0" borderId="0" xfId="0" applyFont="1" applyAlignment="1">
      <alignment vertical="center"/>
    </xf>
    <xf numFmtId="0" fontId="67" fillId="0" borderId="0" xfId="0" applyFont="1" applyAlignment="1">
      <alignment horizontal="center" vertical="center" wrapText="1"/>
    </xf>
    <xf numFmtId="9" fontId="62" fillId="0" borderId="0" xfId="3" applyFont="1" applyFill="1" applyBorder="1" applyAlignment="1">
      <alignment horizontal="center" vertical="center" wrapText="1"/>
    </xf>
    <xf numFmtId="0" fontId="74" fillId="0" borderId="0" xfId="0" applyFont="1" applyAlignment="1">
      <alignment horizontal="center" vertical="center" wrapText="1"/>
    </xf>
    <xf numFmtId="0" fontId="62" fillId="0" borderId="0" xfId="2" applyNumberFormat="1" applyFont="1" applyFill="1" applyBorder="1" applyAlignment="1">
      <alignment horizontal="center" vertical="center" wrapText="1"/>
    </xf>
    <xf numFmtId="0" fontId="76" fillId="3" borderId="14" xfId="0" applyFont="1" applyFill="1" applyBorder="1" applyAlignment="1">
      <alignment vertical="center" wrapText="1"/>
    </xf>
    <xf numFmtId="0" fontId="76" fillId="3" borderId="6" xfId="0" applyFont="1" applyFill="1" applyBorder="1" applyAlignment="1">
      <alignment vertical="center" wrapText="1"/>
    </xf>
    <xf numFmtId="164" fontId="51" fillId="0" borderId="6" xfId="2" applyFont="1" applyFill="1" applyBorder="1" applyAlignment="1">
      <alignment horizontal="center" vertical="center" wrapText="1"/>
    </xf>
    <xf numFmtId="0" fontId="51" fillId="3" borderId="14" xfId="0" applyFont="1" applyFill="1" applyBorder="1" applyAlignment="1">
      <alignment horizontal="left" vertical="center" wrapText="1"/>
    </xf>
    <xf numFmtId="0" fontId="76" fillId="3" borderId="7" xfId="0" applyFont="1" applyFill="1" applyBorder="1" applyAlignment="1">
      <alignment vertical="center" wrapText="1"/>
    </xf>
    <xf numFmtId="0" fontId="76" fillId="3" borderId="12" xfId="0" applyFont="1" applyFill="1" applyBorder="1" applyAlignment="1">
      <alignment vertical="center" wrapText="1"/>
    </xf>
    <xf numFmtId="0" fontId="51" fillId="3" borderId="7" xfId="0" applyFont="1" applyFill="1" applyBorder="1" applyAlignment="1">
      <alignment vertical="center" wrapText="1"/>
    </xf>
    <xf numFmtId="0" fontId="76" fillId="0" borderId="7" xfId="0" applyFont="1" applyBorder="1" applyAlignment="1">
      <alignment vertical="center" wrapText="1"/>
    </xf>
    <xf numFmtId="0" fontId="80" fillId="0" borderId="12" xfId="0" applyFont="1" applyBorder="1" applyAlignment="1">
      <alignment vertical="center" wrapText="1"/>
    </xf>
    <xf numFmtId="0" fontId="51" fillId="3" borderId="12" xfId="0" applyFont="1" applyFill="1" applyBorder="1" applyAlignment="1">
      <alignment vertical="center"/>
    </xf>
    <xf numFmtId="0" fontId="80" fillId="3" borderId="12" xfId="0" applyFont="1" applyFill="1" applyBorder="1" applyAlignment="1">
      <alignment vertical="center" wrapText="1"/>
    </xf>
    <xf numFmtId="164" fontId="51" fillId="0" borderId="12" xfId="2" applyFont="1" applyFill="1" applyBorder="1" applyAlignment="1">
      <alignment horizontal="center" vertical="center"/>
    </xf>
    <xf numFmtId="0" fontId="51" fillId="3" borderId="14" xfId="0" applyFont="1" applyFill="1" applyBorder="1" applyAlignment="1">
      <alignment horizontal="center" vertical="center" wrapText="1"/>
    </xf>
    <xf numFmtId="0" fontId="51" fillId="3" borderId="10" xfId="0" applyFont="1" applyFill="1" applyBorder="1" applyAlignment="1">
      <alignment vertical="center" wrapText="1"/>
    </xf>
    <xf numFmtId="0" fontId="76" fillId="0" borderId="14" xfId="0" applyFont="1" applyBorder="1" applyAlignment="1">
      <alignment vertical="center" wrapText="1"/>
    </xf>
    <xf numFmtId="0" fontId="80" fillId="0" borderId="14" xfId="0" applyFont="1" applyBorder="1" applyAlignment="1">
      <alignment vertical="center" wrapText="1"/>
    </xf>
    <xf numFmtId="0" fontId="51" fillId="3" borderId="14" xfId="0" applyFont="1" applyFill="1" applyBorder="1" applyAlignment="1">
      <alignment vertical="center"/>
    </xf>
    <xf numFmtId="0" fontId="80" fillId="3" borderId="18" xfId="0" applyFont="1" applyFill="1" applyBorder="1" applyAlignment="1">
      <alignment vertical="center" wrapText="1"/>
    </xf>
    <xf numFmtId="164" fontId="51" fillId="0" borderId="264" xfId="2" applyFont="1" applyFill="1" applyBorder="1" applyAlignment="1">
      <alignment horizontal="center" vertical="center"/>
    </xf>
    <xf numFmtId="0" fontId="76" fillId="0" borderId="10" xfId="2" applyNumberFormat="1" applyFont="1" applyFill="1" applyBorder="1" applyAlignment="1">
      <alignment horizontal="center" vertical="center" wrapText="1"/>
    </xf>
    <xf numFmtId="9" fontId="51" fillId="3" borderId="14" xfId="0" applyNumberFormat="1" applyFont="1" applyFill="1" applyBorder="1" applyAlignment="1">
      <alignment horizontal="center" vertical="center" wrapText="1"/>
    </xf>
    <xf numFmtId="0" fontId="51" fillId="3" borderId="146" xfId="0" applyFont="1" applyFill="1" applyBorder="1" applyAlignment="1">
      <alignment vertical="center" wrapText="1"/>
    </xf>
    <xf numFmtId="0" fontId="76" fillId="3" borderId="13" xfId="0" applyFont="1" applyFill="1" applyBorder="1" applyAlignment="1">
      <alignment vertical="center" wrapText="1"/>
    </xf>
    <xf numFmtId="0" fontId="80" fillId="0" borderId="6" xfId="0" applyFont="1" applyBorder="1" applyAlignment="1">
      <alignment vertical="center" wrapText="1"/>
    </xf>
    <xf numFmtId="0" fontId="51" fillId="3" borderId="6" xfId="0" applyFont="1" applyFill="1" applyBorder="1" applyAlignment="1">
      <alignment vertical="center"/>
    </xf>
    <xf numFmtId="0" fontId="80" fillId="3" borderId="24" xfId="0" applyFont="1" applyFill="1" applyBorder="1" applyAlignment="1">
      <alignment vertical="center" wrapText="1"/>
    </xf>
    <xf numFmtId="164" fontId="51" fillId="0" borderId="7" xfId="2" applyFont="1" applyFill="1" applyBorder="1" applyAlignment="1">
      <alignment horizontal="center" vertical="center"/>
    </xf>
    <xf numFmtId="0" fontId="76" fillId="0" borderId="146" xfId="2" applyNumberFormat="1" applyFont="1" applyFill="1" applyBorder="1" applyAlignment="1">
      <alignment horizontal="center" vertical="center" wrapText="1"/>
    </xf>
    <xf numFmtId="0" fontId="51" fillId="3" borderId="143" xfId="0" applyFont="1" applyFill="1" applyBorder="1" applyAlignment="1">
      <alignment horizontal="left" vertical="center" wrapText="1"/>
    </xf>
    <xf numFmtId="9" fontId="51" fillId="3" borderId="143" xfId="0" applyNumberFormat="1" applyFont="1" applyFill="1" applyBorder="1" applyAlignment="1">
      <alignment horizontal="center" vertical="center" wrapText="1"/>
    </xf>
    <xf numFmtId="0" fontId="51" fillId="3" borderId="150" xfId="0" applyFont="1" applyFill="1" applyBorder="1" applyAlignment="1">
      <alignment horizontal="center" vertical="center" wrapText="1"/>
    </xf>
    <xf numFmtId="0" fontId="51" fillId="3" borderId="237" xfId="0" applyFont="1" applyFill="1" applyBorder="1" applyAlignment="1">
      <alignment vertical="center" wrapText="1"/>
    </xf>
    <xf numFmtId="0" fontId="76" fillId="3" borderId="9" xfId="0" applyFont="1" applyFill="1" applyBorder="1" applyAlignment="1">
      <alignment vertical="center" wrapText="1"/>
    </xf>
    <xf numFmtId="0" fontId="80" fillId="0" borderId="7" xfId="0" applyFont="1" applyBorder="1" applyAlignment="1">
      <alignment vertical="center" wrapText="1"/>
    </xf>
    <xf numFmtId="0" fontId="51" fillId="3" borderId="7" xfId="0" applyFont="1" applyFill="1" applyBorder="1" applyAlignment="1">
      <alignment vertical="center"/>
    </xf>
    <xf numFmtId="0" fontId="80" fillId="3" borderId="15" xfId="0" applyFont="1" applyFill="1" applyBorder="1" applyAlignment="1">
      <alignment vertical="center" wrapText="1"/>
    </xf>
    <xf numFmtId="164" fontId="51" fillId="0" borderId="6" xfId="2" applyFont="1" applyFill="1" applyBorder="1" applyAlignment="1">
      <alignment horizontal="center" vertical="center"/>
    </xf>
    <xf numFmtId="0" fontId="76" fillId="0" borderId="0" xfId="2" applyNumberFormat="1" applyFont="1" applyFill="1" applyBorder="1" applyAlignment="1">
      <alignment horizontal="center" vertical="center" wrapText="1"/>
    </xf>
    <xf numFmtId="0" fontId="51" fillId="3" borderId="147" xfId="0" applyFont="1" applyFill="1" applyBorder="1" applyAlignment="1">
      <alignment vertical="center" wrapText="1"/>
    </xf>
    <xf numFmtId="0" fontId="80" fillId="3" borderId="7" xfId="0" applyFont="1" applyFill="1" applyBorder="1" applyAlignment="1">
      <alignment vertical="center" wrapText="1"/>
    </xf>
    <xf numFmtId="0" fontId="76" fillId="0" borderId="6" xfId="2" applyNumberFormat="1" applyFont="1" applyFill="1" applyBorder="1" applyAlignment="1">
      <alignment horizontal="center" vertical="center" wrapText="1"/>
    </xf>
    <xf numFmtId="0" fontId="51" fillId="0" borderId="147" xfId="0" applyFont="1" applyBorder="1" applyAlignment="1">
      <alignment vertical="center" wrapText="1"/>
    </xf>
    <xf numFmtId="164" fontId="51" fillId="0" borderId="18" xfId="2" applyFont="1" applyFill="1" applyBorder="1" applyAlignment="1">
      <alignment horizontal="center" vertical="center"/>
    </xf>
    <xf numFmtId="0" fontId="76" fillId="0" borderId="143" xfId="2" applyNumberFormat="1" applyFont="1" applyFill="1" applyBorder="1" applyAlignment="1">
      <alignment horizontal="center" vertical="center" wrapText="1"/>
    </xf>
    <xf numFmtId="0" fontId="51" fillId="3" borderId="143" xfId="0" applyFont="1" applyFill="1" applyBorder="1" applyAlignment="1">
      <alignment horizontal="center" vertical="center" wrapText="1"/>
    </xf>
    <xf numFmtId="164" fontId="51" fillId="0" borderId="14" xfId="2" applyFont="1" applyFill="1" applyBorder="1" applyAlignment="1">
      <alignment horizontal="center" vertical="center"/>
    </xf>
    <xf numFmtId="0" fontId="76" fillId="0" borderId="12" xfId="2" applyNumberFormat="1" applyFont="1" applyFill="1" applyBorder="1" applyAlignment="1">
      <alignment horizontal="center" vertical="center" wrapText="1"/>
    </xf>
    <xf numFmtId="0" fontId="51" fillId="3" borderId="12" xfId="0" applyFont="1" applyFill="1" applyBorder="1" applyAlignment="1">
      <alignment horizontal="left" vertical="center" wrapText="1"/>
    </xf>
    <xf numFmtId="9" fontId="51" fillId="3" borderId="70" xfId="0" applyNumberFormat="1" applyFont="1" applyFill="1" applyBorder="1" applyAlignment="1">
      <alignment horizontal="center" vertical="center" wrapText="1"/>
    </xf>
    <xf numFmtId="0" fontId="51" fillId="3" borderId="235" xfId="0" applyFont="1" applyFill="1" applyBorder="1" applyAlignment="1">
      <alignment horizontal="center" vertical="center" wrapText="1"/>
    </xf>
    <xf numFmtId="0" fontId="51" fillId="3" borderId="11" xfId="0" applyFont="1" applyFill="1" applyBorder="1" applyAlignment="1">
      <alignment horizontal="left" vertical="center" wrapText="1"/>
    </xf>
    <xf numFmtId="0" fontId="51" fillId="3" borderId="6" xfId="0" applyFont="1" applyFill="1" applyBorder="1" applyAlignment="1">
      <alignment horizontal="left" vertical="center" wrapText="1"/>
    </xf>
    <xf numFmtId="0" fontId="76" fillId="3" borderId="10" xfId="0" applyFont="1" applyFill="1" applyBorder="1" applyAlignment="1">
      <alignment vertical="center" wrapText="1"/>
    </xf>
    <xf numFmtId="0" fontId="51" fillId="0" borderId="14" xfId="0" applyFont="1" applyBorder="1" applyAlignment="1">
      <alignment vertical="center" wrapText="1"/>
    </xf>
    <xf numFmtId="0" fontId="51" fillId="3" borderId="147" xfId="0" applyFont="1" applyFill="1" applyBorder="1" applyAlignment="1">
      <alignment vertical="top" wrapText="1"/>
    </xf>
    <xf numFmtId="0" fontId="51" fillId="0" borderId="24" xfId="0" applyFont="1" applyBorder="1" applyAlignment="1">
      <alignment vertical="center" wrapText="1"/>
    </xf>
    <xf numFmtId="0" fontId="51" fillId="0" borderId="149" xfId="0" applyFont="1" applyBorder="1" applyAlignment="1">
      <alignment vertical="center" wrapText="1"/>
    </xf>
    <xf numFmtId="9" fontId="51" fillId="0" borderId="143" xfId="0" applyNumberFormat="1" applyFont="1" applyBorder="1" applyAlignment="1">
      <alignment vertical="center" wrapText="1"/>
    </xf>
    <xf numFmtId="0" fontId="51" fillId="0" borderId="144" xfId="0" applyFont="1" applyBorder="1" applyAlignment="1">
      <alignment vertical="center" wrapText="1"/>
    </xf>
    <xf numFmtId="0" fontId="51" fillId="0" borderId="11" xfId="0" applyFont="1" applyBorder="1" applyAlignment="1">
      <alignment vertical="center"/>
    </xf>
    <xf numFmtId="164" fontId="51" fillId="0" borderId="14" xfId="2" applyFont="1" applyFill="1" applyBorder="1" applyAlignment="1">
      <alignment horizontal="center" vertical="center" wrapText="1"/>
    </xf>
    <xf numFmtId="0" fontId="51" fillId="0" borderId="18" xfId="1" applyNumberFormat="1" applyFont="1" applyFill="1" applyBorder="1" applyAlignment="1">
      <alignment horizontal="left" vertical="center" wrapText="1"/>
    </xf>
    <xf numFmtId="0" fontId="51" fillId="0" borderId="148" xfId="0" applyFont="1" applyBorder="1" applyAlignment="1">
      <alignment vertical="center" wrapText="1"/>
    </xf>
    <xf numFmtId="9" fontId="51" fillId="0" borderId="142" xfId="0" applyNumberFormat="1" applyFont="1" applyBorder="1" applyAlignment="1">
      <alignment vertical="center" wrapText="1"/>
    </xf>
    <xf numFmtId="0" fontId="66" fillId="14" borderId="0" xfId="0" applyFont="1" applyFill="1" applyAlignment="1">
      <alignment horizontal="center" vertical="center" wrapText="1"/>
    </xf>
    <xf numFmtId="164" fontId="66" fillId="14" borderId="0" xfId="2" applyFont="1" applyFill="1" applyBorder="1" applyAlignment="1">
      <alignment horizontal="center" vertical="center" wrapText="1"/>
    </xf>
    <xf numFmtId="0" fontId="61" fillId="0" borderId="0" xfId="2" applyNumberFormat="1" applyFont="1" applyFill="1" applyBorder="1" applyAlignment="1">
      <alignment horizontal="left" vertical="center" wrapText="1"/>
    </xf>
    <xf numFmtId="0" fontId="65" fillId="0" borderId="137" xfId="0" applyFont="1" applyBorder="1" applyAlignment="1">
      <alignment horizontal="center" vertical="center" wrapText="1"/>
    </xf>
    <xf numFmtId="0" fontId="65" fillId="0" borderId="12" xfId="0" applyFont="1" applyBorder="1" applyAlignment="1">
      <alignment horizontal="center" vertical="center" wrapText="1"/>
    </xf>
    <xf numFmtId="0" fontId="61" fillId="0" borderId="0" xfId="0" applyFont="1" applyAlignment="1">
      <alignment vertical="center"/>
    </xf>
    <xf numFmtId="0" fontId="84" fillId="0" borderId="0" xfId="2" applyNumberFormat="1" applyFont="1" applyFill="1" applyBorder="1" applyAlignment="1">
      <alignment horizontal="center" vertical="center"/>
    </xf>
    <xf numFmtId="0" fontId="61" fillId="0" borderId="0" xfId="0" applyFont="1" applyAlignment="1">
      <alignment horizontal="left" vertical="center"/>
    </xf>
    <xf numFmtId="0" fontId="61" fillId="0" borderId="7" xfId="0" applyFont="1" applyBorder="1" applyAlignment="1">
      <alignment horizontal="center" vertical="center" wrapText="1"/>
    </xf>
    <xf numFmtId="0" fontId="85" fillId="0" borderId="0" xfId="0" applyFont="1" applyAlignment="1">
      <alignment vertical="center"/>
    </xf>
    <xf numFmtId="0" fontId="62" fillId="0" borderId="9" xfId="0" applyFont="1" applyBorder="1" applyAlignment="1">
      <alignment vertical="center" wrapText="1"/>
    </xf>
    <xf numFmtId="0" fontId="62" fillId="0" borderId="8" xfId="0" applyFont="1" applyBorder="1" applyAlignment="1">
      <alignment vertical="center" wrapText="1"/>
    </xf>
    <xf numFmtId="0" fontId="62" fillId="19" borderId="9" xfId="0" applyFont="1" applyFill="1" applyBorder="1" applyAlignment="1">
      <alignment vertical="center" wrapText="1"/>
    </xf>
    <xf numFmtId="0" fontId="62" fillId="19" borderId="14" xfId="0" applyFont="1" applyFill="1" applyBorder="1" applyAlignment="1">
      <alignment vertical="center" wrapText="1"/>
    </xf>
    <xf numFmtId="0" fontId="62" fillId="19" borderId="47" xfId="0" applyFont="1" applyFill="1" applyBorder="1" applyAlignment="1">
      <alignment vertical="center" wrapText="1"/>
    </xf>
    <xf numFmtId="0" fontId="62" fillId="19" borderId="8" xfId="0" applyFont="1" applyFill="1" applyBorder="1" applyAlignment="1">
      <alignment vertical="center" wrapText="1"/>
    </xf>
    <xf numFmtId="0" fontId="62" fillId="0" borderId="25" xfId="0" applyFont="1" applyBorder="1" applyAlignment="1">
      <alignment vertical="center" wrapText="1"/>
    </xf>
    <xf numFmtId="0" fontId="62" fillId="19" borderId="13" xfId="0" applyFont="1" applyFill="1" applyBorder="1" applyAlignment="1">
      <alignment vertical="center" wrapText="1"/>
    </xf>
    <xf numFmtId="0" fontId="60" fillId="0" borderId="0" xfId="0" applyFont="1" applyAlignment="1">
      <alignment horizontal="left" vertical="center" wrapText="1"/>
    </xf>
    <xf numFmtId="0" fontId="62" fillId="0" borderId="15" xfId="0" applyFont="1" applyBorder="1" applyAlignment="1">
      <alignment vertical="center" wrapText="1"/>
    </xf>
    <xf numFmtId="43" fontId="73" fillId="0" borderId="0" xfId="0" applyNumberFormat="1" applyFont="1" applyAlignment="1">
      <alignment horizontal="center" vertical="center"/>
    </xf>
    <xf numFmtId="0" fontId="73" fillId="0" borderId="0" xfId="0" applyFont="1" applyAlignment="1">
      <alignment horizontal="center" vertical="center"/>
    </xf>
    <xf numFmtId="9" fontId="62" fillId="0" borderId="0" xfId="3" applyFont="1" applyBorder="1" applyAlignment="1">
      <alignment horizontal="center" vertical="center" wrapText="1"/>
    </xf>
    <xf numFmtId="0" fontId="61" fillId="0" borderId="0" xfId="0" applyFont="1" applyAlignment="1">
      <alignment horizontal="left" vertical="center" wrapText="1"/>
    </xf>
    <xf numFmtId="164" fontId="66" fillId="0" borderId="0" xfId="0" applyNumberFormat="1" applyFont="1" applyAlignment="1">
      <alignment horizontal="center" vertical="center" wrapText="1"/>
    </xf>
    <xf numFmtId="164" fontId="66" fillId="10" borderId="127" xfId="0" applyNumberFormat="1" applyFont="1" applyFill="1" applyBorder="1" applyAlignment="1">
      <alignment horizontal="center" vertical="center" wrapText="1"/>
    </xf>
    <xf numFmtId="164" fontId="66" fillId="11" borderId="128" xfId="0" applyNumberFormat="1" applyFont="1" applyFill="1" applyBorder="1" applyAlignment="1">
      <alignment horizontal="center" vertical="center" wrapText="1"/>
    </xf>
    <xf numFmtId="0" fontId="62" fillId="19" borderId="25" xfId="0" applyFont="1" applyFill="1" applyBorder="1" applyAlignment="1">
      <alignment vertical="center" wrapText="1"/>
    </xf>
    <xf numFmtId="0" fontId="62" fillId="19" borderId="6" xfId="0" applyFont="1" applyFill="1" applyBorder="1" applyAlignment="1">
      <alignment vertical="center" wrapText="1"/>
    </xf>
    <xf numFmtId="44" fontId="67" fillId="13" borderId="0" xfId="4" applyFont="1" applyFill="1" applyBorder="1" applyAlignment="1">
      <alignment horizontal="center" vertical="center" wrapText="1"/>
    </xf>
    <xf numFmtId="0" fontId="65" fillId="0" borderId="0" xfId="0" applyFont="1" applyAlignment="1">
      <alignment horizontal="center" vertical="center" wrapText="1"/>
    </xf>
    <xf numFmtId="0" fontId="65" fillId="0" borderId="0" xfId="0" applyFont="1" applyAlignment="1">
      <alignment horizontal="left" vertical="center" wrapText="1"/>
    </xf>
    <xf numFmtId="9" fontId="65" fillId="0" borderId="0" xfId="0" applyNumberFormat="1" applyFont="1" applyAlignment="1">
      <alignment horizontal="center" vertical="center" wrapText="1"/>
    </xf>
    <xf numFmtId="0" fontId="65" fillId="0" borderId="0" xfId="0" applyFont="1" applyAlignment="1">
      <alignment vertical="center" wrapText="1"/>
    </xf>
    <xf numFmtId="43" fontId="64" fillId="0" borderId="0" xfId="0" applyNumberFormat="1" applyFont="1" applyAlignment="1">
      <alignment horizontal="center" vertical="center"/>
    </xf>
    <xf numFmtId="0" fontId="64" fillId="0" borderId="0" xfId="0" applyFont="1" applyAlignment="1">
      <alignment horizontal="center" vertical="center"/>
    </xf>
    <xf numFmtId="0" fontId="57" fillId="0" borderId="0" xfId="0" applyFont="1" applyAlignment="1">
      <alignment horizontal="center" vertical="center" wrapText="1"/>
    </xf>
    <xf numFmtId="0" fontId="65" fillId="0" borderId="0" xfId="2" applyNumberFormat="1" applyFont="1" applyFill="1" applyBorder="1" applyAlignment="1">
      <alignment horizontal="center" vertical="center" wrapText="1"/>
    </xf>
    <xf numFmtId="164" fontId="65" fillId="0" borderId="0" xfId="2" applyFont="1" applyFill="1" applyBorder="1" applyAlignment="1">
      <alignment horizontal="center" vertical="center" wrapText="1"/>
    </xf>
    <xf numFmtId="0" fontId="65" fillId="0" borderId="99" xfId="0" applyFont="1" applyBorder="1" applyAlignment="1">
      <alignment horizontal="center" vertical="center" wrapText="1"/>
    </xf>
    <xf numFmtId="0" fontId="87" fillId="0" borderId="0" xfId="0" applyFont="1" applyAlignment="1">
      <alignment vertical="center"/>
    </xf>
    <xf numFmtId="0" fontId="50" fillId="0" borderId="0" xfId="0" applyFont="1" applyAlignment="1">
      <alignment horizontal="center" vertical="center"/>
    </xf>
    <xf numFmtId="0" fontId="50" fillId="0" borderId="0" xfId="0" applyFont="1" applyAlignment="1">
      <alignment horizontal="left" vertical="center"/>
    </xf>
    <xf numFmtId="43" fontId="90" fillId="0" borderId="0" xfId="0" applyNumberFormat="1" applyFont="1" applyAlignment="1">
      <alignment horizontal="center" vertical="center"/>
    </xf>
    <xf numFmtId="43" fontId="73" fillId="0" borderId="0" xfId="1" applyFont="1" applyBorder="1" applyAlignment="1">
      <alignment horizontal="center" vertical="center"/>
    </xf>
    <xf numFmtId="0" fontId="3" fillId="0" borderId="11" xfId="0" applyFont="1" applyBorder="1" applyAlignment="1">
      <alignment wrapText="1"/>
    </xf>
    <xf numFmtId="0" fontId="3" fillId="22" borderId="11" xfId="0" applyFont="1" applyFill="1" applyBorder="1" applyAlignment="1">
      <alignment wrapText="1"/>
    </xf>
    <xf numFmtId="0" fontId="3" fillId="0" borderId="0" xfId="0" applyFont="1" applyAlignment="1">
      <alignment wrapText="1"/>
    </xf>
    <xf numFmtId="0" fontId="3" fillId="0" borderId="36" xfId="0" applyFont="1" applyBorder="1" applyAlignment="1">
      <alignment wrapText="1"/>
    </xf>
    <xf numFmtId="0" fontId="3" fillId="22" borderId="9" xfId="0" applyFont="1" applyFill="1" applyBorder="1" applyAlignment="1">
      <alignment wrapText="1"/>
    </xf>
    <xf numFmtId="0" fontId="3" fillId="0" borderId="84" xfId="0" applyFont="1" applyBorder="1" applyAlignment="1">
      <alignment wrapText="1"/>
    </xf>
    <xf numFmtId="0" fontId="3" fillId="22" borderId="0" xfId="0" applyFont="1" applyFill="1" applyAlignment="1">
      <alignment wrapText="1"/>
    </xf>
    <xf numFmtId="0" fontId="3" fillId="0" borderId="10" xfId="0" applyFont="1" applyBorder="1" applyAlignment="1">
      <alignment wrapText="1"/>
    </xf>
    <xf numFmtId="0" fontId="3" fillId="22" borderId="71" xfId="0" applyFont="1" applyFill="1" applyBorder="1" applyAlignment="1">
      <alignment wrapText="1"/>
    </xf>
    <xf numFmtId="0" fontId="3" fillId="22" borderId="39" xfId="0" applyFont="1" applyFill="1" applyBorder="1" applyAlignment="1">
      <alignment wrapText="1"/>
    </xf>
    <xf numFmtId="0" fontId="3" fillId="22" borderId="5" xfId="0" applyFont="1" applyFill="1" applyBorder="1" applyAlignment="1">
      <alignment wrapText="1"/>
    </xf>
    <xf numFmtId="0" fontId="3" fillId="22" borderId="10" xfId="0" applyFont="1" applyFill="1" applyBorder="1" applyAlignment="1">
      <alignment wrapText="1"/>
    </xf>
    <xf numFmtId="0" fontId="3" fillId="0" borderId="71" xfId="0" applyFont="1" applyBorder="1" applyAlignment="1">
      <alignment wrapText="1"/>
    </xf>
    <xf numFmtId="0" fontId="3" fillId="0" borderId="19" xfId="0" applyFont="1" applyBorder="1" applyAlignment="1">
      <alignment wrapText="1"/>
    </xf>
    <xf numFmtId="0" fontId="3" fillId="0" borderId="298" xfId="0" applyFont="1" applyBorder="1" applyAlignment="1">
      <alignment wrapText="1"/>
    </xf>
    <xf numFmtId="0" fontId="3" fillId="0" borderId="32" xfId="0" applyFont="1" applyBorder="1" applyAlignment="1">
      <alignment wrapText="1"/>
    </xf>
    <xf numFmtId="0" fontId="3" fillId="22" borderId="19" xfId="0" applyFont="1" applyFill="1" applyBorder="1" applyAlignment="1">
      <alignment wrapText="1"/>
    </xf>
    <xf numFmtId="0" fontId="3" fillId="22" borderId="322" xfId="0" applyFont="1" applyFill="1" applyBorder="1" applyAlignment="1">
      <alignment wrapText="1"/>
    </xf>
    <xf numFmtId="0" fontId="3" fillId="22" borderId="298" xfId="0" applyFont="1" applyFill="1" applyBorder="1" applyAlignment="1">
      <alignment wrapText="1"/>
    </xf>
    <xf numFmtId="0" fontId="3" fillId="22" borderId="32" xfId="0" applyFont="1" applyFill="1" applyBorder="1" applyAlignment="1">
      <alignment wrapText="1"/>
    </xf>
    <xf numFmtId="0" fontId="3" fillId="0" borderId="38" xfId="0" applyFont="1" applyBorder="1" applyAlignment="1">
      <alignment wrapText="1"/>
    </xf>
    <xf numFmtId="0" fontId="3" fillId="22" borderId="84" xfId="0" applyFont="1" applyFill="1" applyBorder="1" applyAlignment="1">
      <alignment wrapText="1"/>
    </xf>
    <xf numFmtId="0" fontId="3" fillId="22" borderId="38" xfId="0" applyFont="1" applyFill="1" applyBorder="1" applyAlignment="1">
      <alignment wrapText="1"/>
    </xf>
    <xf numFmtId="0" fontId="3" fillId="22" borderId="36" xfId="0" applyFont="1" applyFill="1" applyBorder="1" applyAlignment="1">
      <alignment wrapText="1"/>
    </xf>
    <xf numFmtId="0" fontId="3" fillId="0" borderId="69" xfId="0" applyFont="1" applyBorder="1" applyAlignment="1">
      <alignment wrapText="1"/>
    </xf>
    <xf numFmtId="0" fontId="3" fillId="22" borderId="299" xfId="0" applyFont="1" applyFill="1" applyBorder="1" applyAlignment="1">
      <alignment wrapText="1"/>
    </xf>
    <xf numFmtId="0" fontId="3" fillId="22" borderId="86" xfId="0" applyFont="1" applyFill="1" applyBorder="1" applyAlignment="1">
      <alignment wrapText="1"/>
    </xf>
    <xf numFmtId="0" fontId="3" fillId="22" borderId="300" xfId="0" applyFont="1" applyFill="1" applyBorder="1" applyAlignment="1">
      <alignment wrapText="1"/>
    </xf>
    <xf numFmtId="0" fontId="3" fillId="22" borderId="69" xfId="0" applyFont="1" applyFill="1" applyBorder="1" applyAlignment="1">
      <alignment wrapText="1"/>
    </xf>
    <xf numFmtId="0" fontId="3" fillId="0" borderId="300" xfId="0" applyFont="1" applyBorder="1" applyAlignment="1">
      <alignment wrapText="1"/>
    </xf>
    <xf numFmtId="0" fontId="3" fillId="0" borderId="122" xfId="0" applyFont="1" applyBorder="1" applyAlignment="1">
      <alignment wrapText="1"/>
    </xf>
    <xf numFmtId="0" fontId="3" fillId="0" borderId="252" xfId="0" applyFont="1" applyBorder="1" applyAlignment="1">
      <alignment wrapText="1"/>
    </xf>
    <xf numFmtId="0" fontId="3" fillId="0" borderId="151" xfId="0" applyFont="1" applyBorder="1" applyAlignment="1">
      <alignment wrapText="1"/>
    </xf>
    <xf numFmtId="0" fontId="3" fillId="22" borderId="152" xfId="0" applyFont="1" applyFill="1" applyBorder="1" applyAlignment="1">
      <alignment wrapText="1"/>
    </xf>
    <xf numFmtId="0" fontId="3" fillId="0" borderId="13" xfId="0" applyFont="1" applyBorder="1" applyAlignment="1">
      <alignment wrapText="1"/>
    </xf>
    <xf numFmtId="167" fontId="3" fillId="0" borderId="9" xfId="0" applyNumberFormat="1" applyFont="1" applyBorder="1" applyAlignment="1">
      <alignment wrapText="1"/>
    </xf>
    <xf numFmtId="167" fontId="3" fillId="0" borderId="11" xfId="0" applyNumberFormat="1" applyFont="1" applyBorder="1" applyAlignment="1">
      <alignment wrapText="1"/>
    </xf>
    <xf numFmtId="167" fontId="45" fillId="24" borderId="321" xfId="0" applyNumberFormat="1" applyFont="1" applyFill="1" applyBorder="1" applyAlignment="1">
      <alignment wrapText="1"/>
    </xf>
    <xf numFmtId="0" fontId="3" fillId="0" borderId="7" xfId="0" applyFont="1" applyBorder="1" applyAlignment="1">
      <alignment horizontal="left" vertical="center" wrapText="1"/>
    </xf>
    <xf numFmtId="9" fontId="3" fillId="0" borderId="14" xfId="0" applyNumberFormat="1" applyFont="1" applyBorder="1" applyAlignment="1">
      <alignment horizontal="center" vertical="center" wrapText="1"/>
    </xf>
    <xf numFmtId="0" fontId="3" fillId="0" borderId="155" xfId="0" applyFont="1" applyBorder="1" applyAlignment="1">
      <alignment horizontal="center" vertical="center" wrapText="1"/>
    </xf>
    <xf numFmtId="9" fontId="3" fillId="0" borderId="12" xfId="0" applyNumberFormat="1" applyFont="1" applyBorder="1" applyAlignment="1">
      <alignment horizontal="center" vertical="center" wrapText="1"/>
    </xf>
    <xf numFmtId="164" fontId="3" fillId="0" borderId="12" xfId="2" applyFont="1" applyFill="1" applyBorder="1" applyAlignment="1">
      <alignment horizontal="center" vertical="center" wrapText="1"/>
    </xf>
    <xf numFmtId="0" fontId="3" fillId="0" borderId="96" xfId="0" applyFont="1" applyBorder="1" applyAlignment="1">
      <alignment horizontal="center" vertical="center" wrapText="1"/>
    </xf>
    <xf numFmtId="0" fontId="20" fillId="22" borderId="13" xfId="0" applyFont="1" applyFill="1" applyBorder="1" applyAlignment="1">
      <alignment wrapText="1"/>
    </xf>
    <xf numFmtId="0" fontId="20" fillId="0" borderId="13" xfId="0" applyFont="1" applyBorder="1" applyAlignment="1">
      <alignment wrapText="1"/>
    </xf>
    <xf numFmtId="0" fontId="46" fillId="0" borderId="0" xfId="0" applyFont="1" applyAlignment="1">
      <alignment horizontal="center"/>
    </xf>
    <xf numFmtId="0" fontId="86" fillId="0" borderId="0" xfId="0" applyFont="1" applyAlignment="1">
      <alignment horizontal="center"/>
    </xf>
    <xf numFmtId="164" fontId="66" fillId="16" borderId="332" xfId="2" applyFont="1" applyFill="1" applyBorder="1" applyAlignment="1">
      <alignment horizontal="center" vertical="center" wrapText="1"/>
    </xf>
    <xf numFmtId="0" fontId="46" fillId="0" borderId="0" xfId="0" applyFont="1"/>
    <xf numFmtId="0" fontId="61" fillId="3" borderId="7" xfId="0" applyFont="1" applyFill="1" applyBorder="1" applyAlignment="1">
      <alignment horizontal="center" vertical="center" wrapText="1"/>
    </xf>
    <xf numFmtId="0" fontId="61" fillId="3" borderId="0" xfId="0" applyFont="1" applyFill="1" applyAlignment="1">
      <alignment horizontal="center" vertical="center" wrapText="1"/>
    </xf>
    <xf numFmtId="0" fontId="61" fillId="3" borderId="12" xfId="0" applyFont="1" applyFill="1" applyBorder="1" applyAlignment="1">
      <alignment horizontal="center" vertical="center" wrapText="1"/>
    </xf>
    <xf numFmtId="0" fontId="61" fillId="3" borderId="70" xfId="0" applyFont="1" applyFill="1" applyBorder="1" applyAlignment="1">
      <alignment horizontal="center" vertical="center" wrapText="1"/>
    </xf>
    <xf numFmtId="0" fontId="61" fillId="3" borderId="14" xfId="0" applyFont="1" applyFill="1" applyBorder="1" applyAlignment="1">
      <alignment horizontal="center" vertical="center" wrapText="1"/>
    </xf>
    <xf numFmtId="0" fontId="61" fillId="3" borderId="72" xfId="0" applyFont="1" applyFill="1" applyBorder="1" applyAlignment="1">
      <alignment horizontal="center" vertical="center" wrapText="1"/>
    </xf>
    <xf numFmtId="0" fontId="61" fillId="3" borderId="48" xfId="0" applyFont="1" applyFill="1" applyBorder="1" applyAlignment="1">
      <alignment horizontal="center" vertical="center" wrapText="1"/>
    </xf>
    <xf numFmtId="0" fontId="61" fillId="3" borderId="104" xfId="0" applyFont="1" applyFill="1" applyBorder="1" applyAlignment="1">
      <alignment horizontal="center" vertical="center" wrapText="1"/>
    </xf>
    <xf numFmtId="0" fontId="66" fillId="16" borderId="330" xfId="0" applyFont="1" applyFill="1" applyBorder="1" applyAlignment="1">
      <alignment horizontal="center" vertical="center" wrapText="1"/>
    </xf>
    <xf numFmtId="0" fontId="66" fillId="16" borderId="331" xfId="0" applyFont="1" applyFill="1" applyBorder="1" applyAlignment="1">
      <alignment horizontal="center" vertical="center" wrapText="1"/>
    </xf>
    <xf numFmtId="0" fontId="62" fillId="0" borderId="336" xfId="0" applyFont="1" applyBorder="1" applyAlignment="1">
      <alignment horizontal="center" vertical="center" wrapText="1"/>
    </xf>
    <xf numFmtId="0" fontId="50" fillId="2" borderId="0" xfId="0" applyFont="1" applyFill="1" applyAlignment="1">
      <alignment vertical="center"/>
    </xf>
    <xf numFmtId="0" fontId="61" fillId="0" borderId="94" xfId="0" applyFont="1" applyBorder="1" applyAlignment="1">
      <alignment horizontal="center" vertical="center" wrapText="1"/>
    </xf>
    <xf numFmtId="0" fontId="50" fillId="2" borderId="272" xfId="0" applyFont="1" applyFill="1" applyBorder="1" applyAlignment="1">
      <alignment vertical="center"/>
    </xf>
    <xf numFmtId="0" fontId="61" fillId="3" borderId="343" xfId="0" applyFont="1" applyFill="1" applyBorder="1" applyAlignment="1">
      <alignment horizontal="center" vertical="center" wrapText="1"/>
    </xf>
    <xf numFmtId="0" fontId="61" fillId="3" borderId="344" xfId="0" applyFont="1" applyFill="1" applyBorder="1" applyAlignment="1">
      <alignment horizontal="center" vertical="center" wrapText="1"/>
    </xf>
    <xf numFmtId="0" fontId="61" fillId="2" borderId="0" xfId="0" applyFont="1" applyFill="1" applyAlignment="1">
      <alignment vertical="center"/>
    </xf>
    <xf numFmtId="0" fontId="76" fillId="3" borderId="164" xfId="0" applyFont="1" applyFill="1" applyBorder="1" applyAlignment="1">
      <alignment horizontal="left" wrapText="1"/>
    </xf>
    <xf numFmtId="0" fontId="76" fillId="3" borderId="140" xfId="0" applyFont="1" applyFill="1" applyBorder="1" applyAlignment="1">
      <alignment vertical="center" wrapText="1"/>
    </xf>
    <xf numFmtId="0" fontId="77" fillId="3" borderId="140" xfId="0" applyFont="1" applyFill="1" applyBorder="1" applyAlignment="1">
      <alignment vertical="center" wrapText="1"/>
    </xf>
    <xf numFmtId="0" fontId="76" fillId="0" borderId="140" xfId="0" applyFont="1" applyBorder="1" applyAlignment="1">
      <alignment vertical="center" wrapText="1"/>
    </xf>
    <xf numFmtId="164" fontId="51" fillId="0" borderId="140" xfId="2" applyFont="1" applyFill="1" applyBorder="1" applyAlignment="1">
      <alignment horizontal="center" vertical="center" wrapText="1"/>
    </xf>
    <xf numFmtId="0" fontId="50" fillId="0" borderId="348" xfId="0" applyFont="1" applyBorder="1" applyAlignment="1">
      <alignment vertical="center"/>
    </xf>
    <xf numFmtId="0" fontId="51" fillId="3" borderId="0" xfId="0" applyFont="1" applyFill="1" applyAlignment="1">
      <alignment horizontal="center" vertical="center" wrapText="1"/>
    </xf>
    <xf numFmtId="0" fontId="51" fillId="0" borderId="349" xfId="0" applyFont="1" applyBorder="1" applyAlignment="1">
      <alignment horizontal="center" vertical="center" wrapText="1"/>
    </xf>
    <xf numFmtId="0" fontId="51" fillId="0" borderId="349" xfId="0" applyFont="1" applyBorder="1" applyAlignment="1">
      <alignment horizontal="center" vertical="top" wrapText="1"/>
    </xf>
    <xf numFmtId="0" fontId="76" fillId="0" borderId="349" xfId="0" applyFont="1" applyBorder="1" applyAlignment="1">
      <alignment horizontal="center" vertical="center" wrapText="1"/>
    </xf>
    <xf numFmtId="3" fontId="51" fillId="0" borderId="349" xfId="0" applyNumberFormat="1" applyFont="1" applyBorder="1" applyAlignment="1">
      <alignment vertical="center" wrapText="1"/>
    </xf>
    <xf numFmtId="9" fontId="51" fillId="0" borderId="349" xfId="0" applyNumberFormat="1" applyFont="1" applyBorder="1" applyAlignment="1">
      <alignment vertical="center" wrapText="1"/>
    </xf>
    <xf numFmtId="0" fontId="51" fillId="0" borderId="349" xfId="0" applyFont="1" applyBorder="1" applyAlignment="1">
      <alignment vertical="center"/>
    </xf>
    <xf numFmtId="0" fontId="51" fillId="0" borderId="349" xfId="0" applyFont="1" applyBorder="1" applyAlignment="1">
      <alignment vertical="center" wrapText="1"/>
    </xf>
    <xf numFmtId="0" fontId="83" fillId="0" borderId="349" xfId="0" applyFont="1" applyBorder="1" applyAlignment="1">
      <alignment vertical="center" wrapText="1"/>
    </xf>
    <xf numFmtId="0" fontId="51" fillId="3" borderId="349" xfId="0" applyFont="1" applyFill="1" applyBorder="1" applyAlignment="1">
      <alignment vertical="center" wrapText="1"/>
    </xf>
    <xf numFmtId="0" fontId="82" fillId="3" borderId="349" xfId="0" applyFont="1" applyFill="1" applyBorder="1" applyAlignment="1">
      <alignment horizontal="center" vertical="center" wrapText="1"/>
    </xf>
    <xf numFmtId="164" fontId="51" fillId="0" borderId="349" xfId="2" applyFont="1" applyFill="1" applyBorder="1" applyAlignment="1">
      <alignment horizontal="center" vertical="center" wrapText="1"/>
    </xf>
    <xf numFmtId="0" fontId="51" fillId="0" borderId="349" xfId="1" applyNumberFormat="1" applyFont="1" applyFill="1" applyBorder="1" applyAlignment="1">
      <alignment horizontal="left" vertical="center" wrapText="1"/>
    </xf>
    <xf numFmtId="0" fontId="46" fillId="0" borderId="351" xfId="0" applyFont="1" applyBorder="1"/>
    <xf numFmtId="0" fontId="8" fillId="0" borderId="326" xfId="0" applyFont="1" applyBorder="1" applyAlignment="1">
      <alignment vertical="center" wrapText="1"/>
    </xf>
    <xf numFmtId="0" fontId="8" fillId="0" borderId="328" xfId="0" applyFont="1" applyBorder="1" applyAlignment="1">
      <alignment vertical="center" wrapText="1"/>
    </xf>
    <xf numFmtId="0" fontId="8" fillId="0" borderId="352" xfId="0" applyFont="1" applyBorder="1" applyAlignment="1">
      <alignment vertical="center" wrapText="1"/>
    </xf>
    <xf numFmtId="0" fontId="8" fillId="0" borderId="353" xfId="0" applyFont="1" applyBorder="1" applyAlignment="1">
      <alignment vertical="center" wrapText="1"/>
    </xf>
    <xf numFmtId="0" fontId="8" fillId="0" borderId="122" xfId="0" applyFont="1" applyBorder="1" applyAlignment="1">
      <alignment vertical="center" wrapText="1"/>
    </xf>
    <xf numFmtId="0" fontId="8" fillId="3" borderId="122" xfId="0" applyFont="1" applyFill="1" applyBorder="1" applyAlignment="1">
      <alignment vertical="center" wrapText="1"/>
    </xf>
    <xf numFmtId="0" fontId="8" fillId="3" borderId="352" xfId="0" applyFont="1" applyFill="1" applyBorder="1" applyAlignment="1">
      <alignment vertical="center" wrapText="1"/>
    </xf>
    <xf numFmtId="0" fontId="46" fillId="0" borderId="321" xfId="0" applyFont="1" applyBorder="1"/>
    <xf numFmtId="43" fontId="62" fillId="0" borderId="0" xfId="0" applyNumberFormat="1" applyFont="1" applyAlignment="1">
      <alignment horizontal="center" vertical="center" wrapText="1"/>
    </xf>
    <xf numFmtId="0" fontId="91" fillId="0" borderId="12" xfId="0" applyFont="1" applyBorder="1" applyAlignment="1">
      <alignment vertical="center"/>
    </xf>
    <xf numFmtId="0" fontId="3" fillId="21"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21" borderId="9" xfId="0" applyFont="1" applyFill="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vertical="center"/>
    </xf>
    <xf numFmtId="0" fontId="3" fillId="0" borderId="10" xfId="0" applyFont="1" applyBorder="1" applyAlignment="1">
      <alignment vertical="center"/>
    </xf>
    <xf numFmtId="164" fontId="3" fillId="0" borderId="6" xfId="2" applyFont="1" applyFill="1" applyBorder="1" applyAlignment="1">
      <alignment horizontal="center" vertical="center" wrapText="1"/>
    </xf>
    <xf numFmtId="9" fontId="3" fillId="0" borderId="14" xfId="0" applyNumberFormat="1" applyFont="1" applyBorder="1" applyAlignment="1">
      <alignment vertical="center" wrapText="1"/>
    </xf>
    <xf numFmtId="9" fontId="3" fillId="0" borderId="12" xfId="0" applyNumberFormat="1" applyFont="1" applyBorder="1" applyAlignment="1">
      <alignment vertical="center" wrapText="1"/>
    </xf>
    <xf numFmtId="9" fontId="3" fillId="0" borderId="7" xfId="0" applyNumberFormat="1" applyFont="1" applyBorder="1" applyAlignment="1">
      <alignment vertical="center" wrapText="1"/>
    </xf>
    <xf numFmtId="9" fontId="3" fillId="0" borderId="14" xfId="3" applyFont="1" applyBorder="1" applyAlignment="1">
      <alignment vertical="center" wrapText="1"/>
    </xf>
    <xf numFmtId="9" fontId="3" fillId="0" borderId="12" xfId="3" applyFont="1" applyBorder="1" applyAlignment="1">
      <alignment vertical="center" wrapText="1"/>
    </xf>
    <xf numFmtId="9" fontId="3" fillId="0" borderId="7" xfId="3" applyFont="1" applyBorder="1" applyAlignment="1">
      <alignment vertical="center" wrapText="1"/>
    </xf>
    <xf numFmtId="0" fontId="65" fillId="0" borderId="368" xfId="0" applyFont="1" applyBorder="1" applyAlignment="1">
      <alignment horizontal="center" vertical="center" wrapText="1"/>
    </xf>
    <xf numFmtId="0" fontId="1" fillId="0" borderId="368" xfId="0" applyFont="1" applyBorder="1" applyAlignment="1">
      <alignment horizontal="center" vertical="center" wrapText="1"/>
    </xf>
    <xf numFmtId="0" fontId="42" fillId="0" borderId="368" xfId="0" applyFont="1" applyBorder="1" applyAlignment="1">
      <alignment horizontal="center" vertical="center" wrapText="1"/>
    </xf>
    <xf numFmtId="0" fontId="43" fillId="0" borderId="368" xfId="0" applyFont="1" applyBorder="1" applyAlignment="1">
      <alignment horizontal="center" vertical="center" wrapText="1"/>
    </xf>
    <xf numFmtId="0" fontId="3" fillId="0" borderId="368" xfId="0" applyFont="1" applyBorder="1" applyAlignment="1">
      <alignment horizontal="center" vertical="center" wrapText="1"/>
    </xf>
    <xf numFmtId="9" fontId="3" fillId="0" borderId="368" xfId="0" applyNumberFormat="1" applyFont="1" applyBorder="1" applyAlignment="1">
      <alignment horizontal="center" vertical="center" wrapText="1"/>
    </xf>
    <xf numFmtId="9" fontId="3" fillId="0" borderId="366" xfId="3" applyFont="1" applyBorder="1" applyAlignment="1">
      <alignment vertical="center" wrapText="1"/>
    </xf>
    <xf numFmtId="0" fontId="3" fillId="0" borderId="368" xfId="0" applyFont="1" applyBorder="1" applyAlignment="1">
      <alignment vertical="center" wrapText="1"/>
    </xf>
    <xf numFmtId="0" fontId="3" fillId="0" borderId="368" xfId="0" applyFont="1" applyBorder="1" applyAlignment="1">
      <alignment vertical="center"/>
    </xf>
    <xf numFmtId="0" fontId="3" fillId="2" borderId="368" xfId="0" applyFont="1" applyFill="1" applyBorder="1" applyAlignment="1">
      <alignment vertical="center"/>
    </xf>
    <xf numFmtId="164" fontId="3" fillId="0" borderId="368" xfId="0" applyNumberFormat="1" applyFont="1" applyBorder="1" applyAlignment="1">
      <alignment vertical="center"/>
    </xf>
    <xf numFmtId="164" fontId="3" fillId="0" borderId="368" xfId="2" applyFont="1" applyFill="1" applyBorder="1" applyAlignment="1">
      <alignment horizontal="center" vertical="center" wrapText="1"/>
    </xf>
    <xf numFmtId="0" fontId="3" fillId="0" borderId="368" xfId="2" applyNumberFormat="1" applyFont="1" applyFill="1" applyBorder="1" applyAlignment="1">
      <alignment horizontal="center" vertical="center" wrapText="1"/>
    </xf>
    <xf numFmtId="0" fontId="3" fillId="0" borderId="368" xfId="0" applyFont="1" applyBorder="1" applyAlignment="1">
      <alignment horizontal="left" vertical="center" wrapText="1"/>
    </xf>
    <xf numFmtId="0" fontId="3" fillId="0" borderId="369" xfId="0" applyFont="1" applyBorder="1" applyAlignment="1">
      <alignment horizontal="center"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133" xfId="0" applyFont="1" applyBorder="1" applyAlignment="1">
      <alignment vertical="center" wrapText="1"/>
    </xf>
    <xf numFmtId="0" fontId="3" fillId="2" borderId="131" xfId="0" applyFont="1" applyFill="1" applyBorder="1" applyAlignment="1">
      <alignment vertical="center" wrapText="1"/>
    </xf>
    <xf numFmtId="0" fontId="3" fillId="0" borderId="12" xfId="1" applyNumberFormat="1" applyFont="1" applyFill="1" applyBorder="1" applyAlignment="1">
      <alignment horizontal="center" vertical="center" wrapText="1"/>
    </xf>
    <xf numFmtId="0" fontId="3" fillId="0" borderId="13" xfId="0" applyFont="1" applyBorder="1" applyAlignment="1">
      <alignment vertical="center" wrapText="1"/>
    </xf>
    <xf numFmtId="0" fontId="3" fillId="2" borderId="25" xfId="0" applyFont="1" applyFill="1" applyBorder="1" applyAlignment="1">
      <alignment vertical="center" wrapText="1"/>
    </xf>
    <xf numFmtId="0" fontId="3" fillId="2" borderId="9" xfId="0" applyFont="1" applyFill="1" applyBorder="1" applyAlignment="1">
      <alignment vertical="center" wrapText="1"/>
    </xf>
    <xf numFmtId="0" fontId="3" fillId="2" borderId="7" xfId="0" applyFont="1" applyFill="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92" fillId="0" borderId="6" xfId="2" applyNumberFormat="1" applyFont="1" applyFill="1" applyBorder="1" applyAlignment="1">
      <alignment horizontal="center" vertical="center" wrapText="1"/>
    </xf>
    <xf numFmtId="0" fontId="3" fillId="3" borderId="9" xfId="0" applyFont="1" applyFill="1" applyBorder="1" applyAlignment="1">
      <alignment vertical="center" wrapText="1"/>
    </xf>
    <xf numFmtId="0" fontId="3" fillId="3"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0" borderId="28" xfId="0" applyFont="1" applyBorder="1" applyAlignment="1">
      <alignment vertical="center" wrapText="1"/>
    </xf>
    <xf numFmtId="0" fontId="3" fillId="2" borderId="19" xfId="0" applyFont="1" applyFill="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73" xfId="0" applyFont="1" applyBorder="1" applyAlignment="1">
      <alignment vertical="center" wrapText="1"/>
    </xf>
    <xf numFmtId="0" fontId="3" fillId="0" borderId="74" xfId="0" applyFont="1" applyBorder="1" applyAlignment="1">
      <alignment vertical="center" wrapText="1"/>
    </xf>
    <xf numFmtId="0" fontId="3" fillId="0" borderId="75" xfId="0" applyFont="1" applyBorder="1" applyAlignment="1">
      <alignment vertical="center" wrapText="1"/>
    </xf>
    <xf numFmtId="0" fontId="3" fillId="0" borderId="21" xfId="0" applyFont="1" applyBorder="1" applyAlignment="1">
      <alignment vertical="center" wrapText="1"/>
    </xf>
    <xf numFmtId="0" fontId="3" fillId="2" borderId="13" xfId="0" applyFont="1" applyFill="1" applyBorder="1" applyAlignment="1">
      <alignment vertical="center" wrapText="1"/>
    </xf>
    <xf numFmtId="0" fontId="3" fillId="3" borderId="13" xfId="0" applyFont="1" applyFill="1" applyBorder="1" applyAlignment="1">
      <alignment vertical="center" wrapText="1"/>
    </xf>
    <xf numFmtId="0" fontId="3" fillId="3" borderId="6" xfId="0" applyFont="1" applyFill="1" applyBorder="1" applyAlignment="1">
      <alignment vertical="center" wrapText="1"/>
    </xf>
    <xf numFmtId="0" fontId="3" fillId="3" borderId="25" xfId="0" applyFont="1" applyFill="1" applyBorder="1" applyAlignment="1">
      <alignment vertical="center" wrapText="1"/>
    </xf>
    <xf numFmtId="0" fontId="3" fillId="2" borderId="6" xfId="0" applyFont="1" applyFill="1" applyBorder="1" applyAlignment="1">
      <alignment vertical="center" wrapText="1"/>
    </xf>
    <xf numFmtId="0" fontId="3" fillId="2" borderId="24" xfId="0" applyFont="1" applyFill="1" applyBorder="1" applyAlignment="1">
      <alignment vertical="center" wrapText="1"/>
    </xf>
    <xf numFmtId="0" fontId="3" fillId="2" borderId="14" xfId="0" applyFont="1" applyFill="1" applyBorder="1" applyAlignment="1">
      <alignment vertical="center" wrapText="1"/>
    </xf>
    <xf numFmtId="0" fontId="3" fillId="2" borderId="18" xfId="0" applyFont="1" applyFill="1" applyBorder="1" applyAlignment="1">
      <alignment vertical="center" wrapText="1"/>
    </xf>
    <xf numFmtId="0" fontId="3" fillId="2" borderId="28" xfId="0" applyFont="1" applyFill="1" applyBorder="1" applyAlignment="1">
      <alignment vertical="center" wrapText="1"/>
    </xf>
    <xf numFmtId="0" fontId="3" fillId="2" borderId="20" xfId="0" applyFont="1" applyFill="1" applyBorder="1" applyAlignment="1">
      <alignment vertical="center" wrapText="1"/>
    </xf>
    <xf numFmtId="0" fontId="3" fillId="0" borderId="99" xfId="0" applyFont="1" applyBorder="1" applyAlignment="1">
      <alignment vertical="center" wrapText="1"/>
    </xf>
    <xf numFmtId="0" fontId="3" fillId="0" borderId="132" xfId="0" applyFont="1" applyBorder="1" applyAlignment="1">
      <alignment vertical="center" wrapText="1"/>
    </xf>
    <xf numFmtId="0" fontId="3" fillId="0" borderId="134" xfId="0" applyFont="1" applyBorder="1" applyAlignment="1">
      <alignment vertical="center" wrapText="1"/>
    </xf>
    <xf numFmtId="0" fontId="3" fillId="2" borderId="132" xfId="0" applyFont="1" applyFill="1" applyBorder="1" applyAlignment="1">
      <alignment vertical="center" wrapText="1"/>
    </xf>
    <xf numFmtId="0" fontId="3" fillId="2" borderId="99" xfId="0" applyFont="1" applyFill="1" applyBorder="1" applyAlignment="1">
      <alignment vertical="center" wrapText="1"/>
    </xf>
    <xf numFmtId="0" fontId="3" fillId="2" borderId="102" xfId="0" applyFont="1" applyFill="1" applyBorder="1" applyAlignment="1">
      <alignment vertical="center" wrapText="1"/>
    </xf>
    <xf numFmtId="0" fontId="3" fillId="0" borderId="114" xfId="0" applyFont="1" applyBorder="1" applyAlignment="1">
      <alignment vertical="center" wrapText="1"/>
    </xf>
    <xf numFmtId="0" fontId="3" fillId="2" borderId="118" xfId="0" applyFont="1" applyFill="1" applyBorder="1" applyAlignment="1">
      <alignment vertical="center" wrapText="1"/>
    </xf>
    <xf numFmtId="0" fontId="3" fillId="0" borderId="117" xfId="0" applyFont="1" applyBorder="1" applyAlignment="1">
      <alignment vertical="center" wrapText="1"/>
    </xf>
    <xf numFmtId="0" fontId="3" fillId="2" borderId="119" xfId="0" applyFont="1" applyFill="1" applyBorder="1" applyAlignment="1">
      <alignment vertical="center" wrapText="1"/>
    </xf>
    <xf numFmtId="0" fontId="3" fillId="0" borderId="116" xfId="0" applyFont="1" applyBorder="1" applyAlignment="1">
      <alignment vertical="center" wrapText="1"/>
    </xf>
    <xf numFmtId="0" fontId="3" fillId="2" borderId="114" xfId="0" applyFont="1" applyFill="1" applyBorder="1" applyAlignment="1">
      <alignment vertical="center" wrapText="1"/>
    </xf>
    <xf numFmtId="0" fontId="3" fillId="0" borderId="114" xfId="2" applyNumberFormat="1" applyFont="1" applyFill="1" applyBorder="1" applyAlignment="1">
      <alignment horizontal="center" vertical="center" wrapText="1"/>
    </xf>
    <xf numFmtId="0" fontId="3" fillId="0" borderId="6" xfId="0" quotePrefix="1" applyFont="1" applyBorder="1" applyAlignment="1">
      <alignment vertical="center" wrapText="1"/>
    </xf>
    <xf numFmtId="0" fontId="3" fillId="2" borderId="34" xfId="0" applyFont="1" applyFill="1" applyBorder="1" applyAlignment="1">
      <alignment vertical="center" wrapText="1"/>
    </xf>
    <xf numFmtId="0" fontId="3" fillId="2" borderId="21" xfId="0" applyFont="1" applyFill="1" applyBorder="1" applyAlignment="1">
      <alignment vertical="center" wrapText="1"/>
    </xf>
    <xf numFmtId="0" fontId="3" fillId="0" borderId="32" xfId="0" applyFont="1" applyBorder="1" applyAlignment="1">
      <alignment vertical="center" wrapText="1"/>
    </xf>
    <xf numFmtId="0" fontId="3" fillId="0" borderId="28" xfId="2" applyNumberFormat="1" applyFont="1" applyFill="1" applyBorder="1" applyAlignment="1">
      <alignment horizontal="center" vertical="center" wrapText="1"/>
    </xf>
    <xf numFmtId="0" fontId="3" fillId="0" borderId="12" xfId="2" applyNumberFormat="1" applyFont="1" applyFill="1" applyBorder="1" applyAlignment="1">
      <alignment horizontal="center" vertical="center" wrapText="1"/>
    </xf>
    <xf numFmtId="0" fontId="3" fillId="0" borderId="115" xfId="0" applyFont="1" applyBorder="1" applyAlignment="1">
      <alignment vertical="center" wrapText="1"/>
    </xf>
    <xf numFmtId="0" fontId="3" fillId="2" borderId="115" xfId="0" applyFont="1" applyFill="1" applyBorder="1" applyAlignment="1">
      <alignment vertical="center" wrapText="1"/>
    </xf>
    <xf numFmtId="0" fontId="3" fillId="2" borderId="120" xfId="0" applyFont="1" applyFill="1" applyBorder="1" applyAlignment="1">
      <alignment vertical="center" wrapText="1"/>
    </xf>
    <xf numFmtId="0" fontId="3" fillId="2" borderId="125" xfId="0" applyFont="1" applyFill="1" applyBorder="1" applyAlignment="1">
      <alignment vertical="center" wrapText="1"/>
    </xf>
    <xf numFmtId="0" fontId="3" fillId="2" borderId="121" xfId="0" applyFont="1" applyFill="1" applyBorder="1" applyAlignment="1">
      <alignment vertical="center" wrapText="1"/>
    </xf>
    <xf numFmtId="0" fontId="3" fillId="2" borderId="126" xfId="0" applyFont="1" applyFill="1" applyBorder="1" applyAlignment="1">
      <alignment vertical="center" wrapText="1"/>
    </xf>
    <xf numFmtId="0" fontId="3" fillId="0" borderId="115" xfId="2" applyNumberFormat="1" applyFont="1" applyFill="1" applyBorder="1" applyAlignment="1">
      <alignment horizontal="center" vertical="center" wrapText="1"/>
    </xf>
    <xf numFmtId="0" fontId="78" fillId="6" borderId="140" xfId="0" applyFont="1" applyFill="1" applyBorder="1" applyAlignment="1">
      <alignment vertical="center" wrapText="1"/>
    </xf>
    <xf numFmtId="0" fontId="79" fillId="6" borderId="7" xfId="0" applyFont="1" applyFill="1" applyBorder="1" applyAlignment="1">
      <alignment vertical="center" wrapText="1"/>
    </xf>
    <xf numFmtId="0" fontId="76" fillId="6" borderId="14" xfId="0" applyFont="1" applyFill="1" applyBorder="1" applyAlignment="1">
      <alignment vertical="center" wrapText="1"/>
    </xf>
    <xf numFmtId="0" fontId="76" fillId="6" borderId="6" xfId="0" applyFont="1" applyFill="1" applyBorder="1" applyAlignment="1">
      <alignment vertical="center" wrapText="1"/>
    </xf>
    <xf numFmtId="0" fontId="76" fillId="6" borderId="7" xfId="0" applyFont="1" applyFill="1" applyBorder="1" applyAlignment="1">
      <alignment vertical="center" wrapText="1"/>
    </xf>
    <xf numFmtId="0" fontId="81" fillId="6" borderId="7" xfId="0" applyFont="1" applyFill="1" applyBorder="1" applyAlignment="1">
      <alignment vertical="center" wrapText="1"/>
    </xf>
    <xf numFmtId="0" fontId="76" fillId="6" borderId="13" xfId="0" applyFont="1" applyFill="1" applyBorder="1" applyAlignment="1">
      <alignment vertical="center" wrapText="1"/>
    </xf>
    <xf numFmtId="0" fontId="80" fillId="6" borderId="6" xfId="0" applyFont="1" applyFill="1" applyBorder="1" applyAlignment="1">
      <alignment vertical="center" wrapText="1"/>
    </xf>
    <xf numFmtId="0" fontId="51" fillId="6" borderId="6" xfId="0" applyFont="1" applyFill="1" applyBorder="1" applyAlignment="1">
      <alignment vertical="center"/>
    </xf>
    <xf numFmtId="0" fontId="76" fillId="6" borderId="11" xfId="0" applyFont="1" applyFill="1" applyBorder="1" applyAlignment="1">
      <alignment vertical="center" wrapText="1"/>
    </xf>
    <xf numFmtId="0" fontId="76" fillId="6" borderId="12" xfId="0" applyFont="1" applyFill="1" applyBorder="1" applyAlignment="1">
      <alignment vertical="center" wrapText="1"/>
    </xf>
    <xf numFmtId="0" fontId="76" fillId="6" borderId="70" xfId="0" applyFont="1" applyFill="1" applyBorder="1" applyAlignment="1">
      <alignment vertical="center" wrapText="1"/>
    </xf>
    <xf numFmtId="0" fontId="76" fillId="6" borderId="39" xfId="0" applyFont="1" applyFill="1" applyBorder="1" applyAlignment="1">
      <alignment vertical="center" wrapText="1"/>
    </xf>
    <xf numFmtId="0" fontId="76" fillId="6" borderId="40" xfId="0" applyFont="1" applyFill="1" applyBorder="1" applyAlignment="1">
      <alignment vertical="center" wrapText="1"/>
    </xf>
    <xf numFmtId="0" fontId="80" fillId="6" borderId="39" xfId="0" applyFont="1" applyFill="1" applyBorder="1" applyAlignment="1">
      <alignment vertical="center" wrapText="1"/>
    </xf>
    <xf numFmtId="0" fontId="51" fillId="6" borderId="12" xfId="0" applyFont="1" applyFill="1" applyBorder="1" applyAlignment="1">
      <alignment vertical="center"/>
    </xf>
    <xf numFmtId="0" fontId="80" fillId="6" borderId="12" xfId="0" applyFont="1" applyFill="1" applyBorder="1" applyAlignment="1">
      <alignment vertical="center" wrapText="1"/>
    </xf>
    <xf numFmtId="0" fontId="82" fillId="6" borderId="13" xfId="0" applyFont="1" applyFill="1" applyBorder="1" applyAlignment="1">
      <alignment horizontal="center" vertical="center" wrapText="1"/>
    </xf>
    <xf numFmtId="0" fontId="82" fillId="6" borderId="13" xfId="0" applyFont="1" applyFill="1" applyBorder="1" applyAlignment="1">
      <alignment vertical="center" wrapText="1"/>
    </xf>
    <xf numFmtId="0" fontId="82" fillId="6" borderId="6" xfId="0" applyFont="1" applyFill="1" applyBorder="1" applyAlignment="1">
      <alignment vertical="center" wrapText="1"/>
    </xf>
    <xf numFmtId="0" fontId="82" fillId="6" borderId="12" xfId="0" applyFont="1" applyFill="1" applyBorder="1" applyAlignment="1">
      <alignment horizontal="center" vertical="center" wrapText="1"/>
    </xf>
    <xf numFmtId="0" fontId="82" fillId="6" borderId="14" xfId="0" applyFont="1" applyFill="1" applyBorder="1" applyAlignment="1">
      <alignment vertical="center" wrapText="1"/>
    </xf>
    <xf numFmtId="0" fontId="82" fillId="6" borderId="349"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25" xfId="0" applyFont="1" applyFill="1" applyBorder="1" applyAlignment="1">
      <alignment vertical="center"/>
    </xf>
    <xf numFmtId="0" fontId="3" fillId="0" borderId="47" xfId="0" applyFont="1" applyBorder="1" applyAlignment="1">
      <alignment horizontal="center" vertical="center"/>
    </xf>
    <xf numFmtId="0" fontId="9" fillId="0" borderId="380" xfId="0" applyFont="1" applyBorder="1" applyAlignment="1">
      <alignment horizontal="center" vertical="center" wrapText="1"/>
    </xf>
    <xf numFmtId="0" fontId="8" fillId="0" borderId="381" xfId="0" applyFont="1" applyBorder="1" applyAlignment="1">
      <alignment vertical="center" wrapText="1"/>
    </xf>
    <xf numFmtId="0" fontId="8" fillId="20" borderId="381" xfId="0" applyFont="1" applyFill="1" applyBorder="1" applyAlignment="1">
      <alignment vertical="center" wrapText="1"/>
    </xf>
    <xf numFmtId="0" fontId="39" fillId="20" borderId="381" xfId="0" applyFont="1" applyFill="1" applyBorder="1" applyAlignment="1">
      <alignment vertical="center" wrapText="1"/>
    </xf>
    <xf numFmtId="0" fontId="8" fillId="29" borderId="0" xfId="0" applyFont="1" applyFill="1" applyAlignment="1">
      <alignment horizontal="center" vertical="center" wrapText="1"/>
    </xf>
    <xf numFmtId="0" fontId="8" fillId="29" borderId="0" xfId="0" applyFont="1" applyFill="1" applyAlignment="1">
      <alignment vertical="center" wrapText="1"/>
    </xf>
    <xf numFmtId="0" fontId="46" fillId="30" borderId="0" xfId="0" applyFont="1" applyFill="1"/>
    <xf numFmtId="0" fontId="50" fillId="30" borderId="0" xfId="0" applyFont="1" applyFill="1" applyAlignment="1">
      <alignment vertical="center"/>
    </xf>
    <xf numFmtId="43" fontId="51" fillId="30" borderId="0" xfId="1" applyFont="1" applyFill="1" applyBorder="1" applyAlignment="1">
      <alignment vertical="center"/>
    </xf>
    <xf numFmtId="0" fontId="9" fillId="0" borderId="99" xfId="0" applyFont="1" applyBorder="1" applyAlignment="1">
      <alignment horizontal="center" vertical="center" wrapText="1"/>
    </xf>
    <xf numFmtId="0" fontId="8" fillId="0" borderId="99" xfId="0" applyFont="1" applyBorder="1" applyAlignment="1">
      <alignment vertical="center" wrapText="1"/>
    </xf>
    <xf numFmtId="0" fontId="8" fillId="0" borderId="132" xfId="0" applyFont="1" applyBorder="1" applyAlignment="1">
      <alignment vertical="center" wrapText="1"/>
    </xf>
    <xf numFmtId="0" fontId="8" fillId="0" borderId="102" xfId="0" applyFont="1" applyBorder="1" applyAlignment="1">
      <alignment vertical="center" wrapText="1"/>
    </xf>
    <xf numFmtId="0" fontId="8" fillId="0" borderId="113" xfId="0" applyFont="1" applyBorder="1" applyAlignment="1">
      <alignment vertical="center" wrapText="1"/>
    </xf>
    <xf numFmtId="0" fontId="8" fillId="19" borderId="111" xfId="0" applyFont="1" applyFill="1" applyBorder="1" applyAlignment="1">
      <alignment vertical="center" wrapText="1"/>
    </xf>
    <xf numFmtId="0" fontId="8" fillId="0" borderId="111" xfId="0" applyFont="1" applyBorder="1" applyAlignment="1">
      <alignment vertical="center" wrapText="1"/>
    </xf>
    <xf numFmtId="166" fontId="8" fillId="13" borderId="6" xfId="1" applyNumberFormat="1" applyFont="1" applyFill="1" applyBorder="1" applyAlignment="1">
      <alignment horizontal="center" vertical="center" wrapText="1"/>
    </xf>
    <xf numFmtId="0" fontId="19" fillId="2" borderId="0" xfId="0" applyFont="1" applyFill="1" applyAlignment="1">
      <alignment horizontal="center" vertical="center" wrapText="1"/>
    </xf>
    <xf numFmtId="164" fontId="19" fillId="2" borderId="0" xfId="2" applyFont="1" applyFill="1" applyBorder="1" applyAlignment="1">
      <alignment horizontal="center" vertical="center" wrapText="1"/>
    </xf>
    <xf numFmtId="0" fontId="40" fillId="0" borderId="391" xfId="0" applyFont="1" applyBorder="1" applyAlignment="1">
      <alignment vertical="center" wrapText="1"/>
    </xf>
    <xf numFmtId="164" fontId="38" fillId="13" borderId="391" xfId="2" applyFont="1" applyFill="1" applyBorder="1" applyAlignment="1">
      <alignment horizontal="center" vertical="center" wrapText="1"/>
    </xf>
    <xf numFmtId="0" fontId="3" fillId="0" borderId="401" xfId="0" applyFont="1" applyBorder="1" applyAlignment="1">
      <alignment horizontal="center" vertical="center" wrapText="1"/>
    </xf>
    <xf numFmtId="9" fontId="3" fillId="0" borderId="401" xfId="3" applyFont="1" applyBorder="1" applyAlignment="1">
      <alignment horizontal="center" vertical="center" wrapText="1"/>
    </xf>
    <xf numFmtId="9" fontId="3" fillId="0" borderId="401" xfId="0" applyNumberFormat="1" applyFont="1" applyBorder="1" applyAlignment="1">
      <alignment horizontal="center" vertical="center" wrapText="1"/>
    </xf>
    <xf numFmtId="0" fontId="10" fillId="0" borderId="401" xfId="0" applyFont="1" applyBorder="1" applyAlignment="1">
      <alignment horizontal="center" vertical="center" wrapText="1"/>
    </xf>
    <xf numFmtId="0" fontId="10" fillId="0" borderId="399" xfId="0" applyFont="1" applyBorder="1" applyAlignment="1">
      <alignment horizontal="center" vertical="center" wrapText="1"/>
    </xf>
    <xf numFmtId="164" fontId="3" fillId="0" borderId="401" xfId="2" applyFont="1" applyBorder="1" applyAlignment="1">
      <alignment horizontal="center" vertical="center" wrapText="1"/>
    </xf>
    <xf numFmtId="0" fontId="8" fillId="2" borderId="392" xfId="0" applyFont="1" applyFill="1" applyBorder="1" applyAlignment="1">
      <alignment vertical="center" wrapText="1"/>
    </xf>
    <xf numFmtId="0" fontId="8" fillId="2" borderId="393" xfId="0" applyFont="1" applyFill="1" applyBorder="1" applyAlignment="1">
      <alignment vertical="center" wrapText="1"/>
    </xf>
    <xf numFmtId="0" fontId="8" fillId="2" borderId="391" xfId="0" applyFont="1" applyFill="1" applyBorder="1" applyAlignment="1">
      <alignment vertical="center" wrapText="1"/>
    </xf>
    <xf numFmtId="0" fontId="8" fillId="2" borderId="394" xfId="0" applyFont="1" applyFill="1" applyBorder="1" applyAlignment="1">
      <alignment vertical="center" wrapText="1"/>
    </xf>
    <xf numFmtId="0" fontId="8" fillId="2" borderId="9" xfId="0" applyFont="1" applyFill="1" applyBorder="1" applyAlignment="1">
      <alignment vertical="center" wrapText="1"/>
    </xf>
    <xf numFmtId="0" fontId="8" fillId="2" borderId="8" xfId="0" applyFont="1" applyFill="1" applyBorder="1" applyAlignment="1">
      <alignment vertical="center" wrapText="1"/>
    </xf>
    <xf numFmtId="0" fontId="10" fillId="2" borderId="6" xfId="0" applyFont="1" applyFill="1" applyBorder="1" applyAlignment="1">
      <alignment vertical="center" wrapText="1"/>
    </xf>
    <xf numFmtId="0" fontId="8" fillId="2" borderId="26" xfId="0" applyFont="1" applyFill="1" applyBorder="1" applyAlignment="1">
      <alignment vertical="center" wrapText="1"/>
    </xf>
    <xf numFmtId="0" fontId="8" fillId="2" borderId="238" xfId="0" applyFont="1" applyFill="1" applyBorder="1" applyAlignment="1">
      <alignment vertical="center" wrapText="1"/>
    </xf>
    <xf numFmtId="0" fontId="8" fillId="2" borderId="10" xfId="0" applyFont="1" applyFill="1" applyBorder="1" applyAlignment="1">
      <alignment vertical="center" wrapText="1"/>
    </xf>
    <xf numFmtId="0" fontId="8" fillId="2" borderId="47" xfId="0" applyFont="1" applyFill="1" applyBorder="1" applyAlignment="1">
      <alignment vertical="center" wrapText="1"/>
    </xf>
    <xf numFmtId="0" fontId="8" fillId="2" borderId="43" xfId="0" applyFont="1" applyFill="1" applyBorder="1" applyAlignment="1">
      <alignment vertical="center" wrapText="1"/>
    </xf>
    <xf numFmtId="0" fontId="10" fillId="2" borderId="401" xfId="0" applyFont="1" applyFill="1" applyBorder="1" applyAlignment="1">
      <alignment horizontal="center" vertical="center" wrapText="1"/>
    </xf>
    <xf numFmtId="0" fontId="50" fillId="0" borderId="405" xfId="0" applyFont="1" applyBorder="1" applyAlignment="1">
      <alignment vertical="center"/>
    </xf>
    <xf numFmtId="43" fontId="89" fillId="5" borderId="124" xfId="0" applyNumberFormat="1" applyFont="1" applyFill="1" applyBorder="1" applyAlignment="1">
      <alignment horizontal="center" vertical="center" wrapText="1"/>
    </xf>
    <xf numFmtId="164" fontId="25" fillId="13" borderId="6" xfId="1" applyNumberFormat="1" applyFont="1" applyFill="1" applyBorder="1" applyAlignment="1">
      <alignment vertical="center" wrapText="1"/>
    </xf>
    <xf numFmtId="164" fontId="25" fillId="13" borderId="12" xfId="1" applyNumberFormat="1" applyFont="1" applyFill="1" applyBorder="1" applyAlignment="1">
      <alignment vertical="center" wrapText="1"/>
    </xf>
    <xf numFmtId="164" fontId="25" fillId="13" borderId="408" xfId="1" applyNumberFormat="1" applyFont="1" applyFill="1" applyBorder="1" applyAlignment="1">
      <alignment vertical="center" wrapText="1"/>
    </xf>
    <xf numFmtId="164" fontId="8" fillId="13" borderId="6" xfId="1" applyNumberFormat="1" applyFont="1" applyFill="1" applyBorder="1" applyAlignment="1">
      <alignment vertical="center" wrapText="1"/>
    </xf>
    <xf numFmtId="0" fontId="25" fillId="0" borderId="14" xfId="0" applyFont="1" applyBorder="1" applyAlignment="1">
      <alignment vertical="center" wrapText="1"/>
    </xf>
    <xf numFmtId="0" fontId="29" fillId="0" borderId="6" xfId="0" applyFont="1" applyBorder="1" applyAlignment="1">
      <alignment wrapText="1"/>
    </xf>
    <xf numFmtId="0" fontId="31" fillId="0" borderId="27" xfId="0" applyFont="1" applyBorder="1" applyAlignment="1">
      <alignment wrapText="1"/>
    </xf>
    <xf numFmtId="167" fontId="3" fillId="0" borderId="122" xfId="0" applyNumberFormat="1" applyFont="1" applyBorder="1" applyAlignment="1">
      <alignment wrapText="1"/>
    </xf>
    <xf numFmtId="0" fontId="3" fillId="0" borderId="327" xfId="0" applyFont="1" applyBorder="1" applyAlignment="1">
      <alignment wrapText="1"/>
    </xf>
    <xf numFmtId="0" fontId="76" fillId="2" borderId="14" xfId="0" applyFont="1" applyFill="1" applyBorder="1" applyAlignment="1">
      <alignment vertical="center" wrapText="1"/>
    </xf>
    <xf numFmtId="0" fontId="51" fillId="3" borderId="24" xfId="0" applyFont="1" applyFill="1" applyBorder="1" applyAlignment="1">
      <alignment vertical="center" wrapText="1"/>
    </xf>
    <xf numFmtId="0" fontId="51" fillId="3" borderId="410" xfId="0" applyFont="1" applyFill="1" applyBorder="1" applyAlignment="1">
      <alignment vertical="center" wrapText="1"/>
    </xf>
    <xf numFmtId="0" fontId="51" fillId="3" borderId="412" xfId="0" applyFont="1" applyFill="1" applyBorder="1" applyAlignment="1">
      <alignment vertical="center" wrapText="1"/>
    </xf>
    <xf numFmtId="9" fontId="8" fillId="0" borderId="6" xfId="0" applyNumberFormat="1" applyFont="1" applyBorder="1" applyAlignment="1">
      <alignment horizontal="center" vertical="center" wrapText="1"/>
    </xf>
    <xf numFmtId="0" fontId="75" fillId="0" borderId="6" xfId="0" applyFont="1" applyBorder="1" applyAlignment="1">
      <alignment horizontal="center" vertical="center" wrapText="1"/>
    </xf>
    <xf numFmtId="9" fontId="8" fillId="0" borderId="6" xfId="3" applyFont="1" applyBorder="1" applyAlignment="1">
      <alignment horizontal="center" vertical="center" wrapText="1"/>
    </xf>
    <xf numFmtId="9" fontId="8" fillId="0" borderId="6" xfId="0" applyNumberFormat="1" applyFont="1" applyBorder="1" applyAlignment="1">
      <alignment vertical="center" wrapText="1"/>
    </xf>
    <xf numFmtId="0" fontId="3" fillId="0" borderId="153" xfId="0" applyFont="1" applyBorder="1" applyAlignment="1">
      <alignment horizontal="center" vertical="center" wrapText="1"/>
    </xf>
    <xf numFmtId="0" fontId="3" fillId="0" borderId="168" xfId="0" applyFont="1" applyBorder="1" applyAlignment="1">
      <alignment horizontal="center" vertical="center" wrapText="1"/>
    </xf>
    <xf numFmtId="0" fontId="8" fillId="0" borderId="7" xfId="0" applyFont="1" applyBorder="1" applyAlignment="1">
      <alignment horizontal="center" wrapText="1"/>
    </xf>
    <xf numFmtId="9" fontId="8" fillId="0" borderId="7" xfId="0" applyNumberFormat="1" applyFont="1" applyBorder="1" applyAlignment="1">
      <alignment horizontal="center" wrapText="1"/>
    </xf>
    <xf numFmtId="0" fontId="3" fillId="13" borderId="313" xfId="4" applyNumberFormat="1" applyFont="1" applyFill="1" applyBorder="1" applyAlignment="1">
      <alignment horizontal="center" vertical="center" wrapText="1"/>
    </xf>
    <xf numFmtId="164" fontId="63" fillId="0" borderId="16" xfId="2" applyFont="1" applyFill="1" applyBorder="1" applyAlignment="1">
      <alignment horizontal="center" vertical="center" wrapText="1"/>
    </xf>
    <xf numFmtId="164" fontId="63" fillId="0" borderId="17" xfId="2" applyFont="1" applyFill="1" applyBorder="1" applyAlignment="1">
      <alignment horizontal="center" vertical="center" wrapText="1"/>
    </xf>
    <xf numFmtId="164" fontId="63" fillId="0" borderId="17" xfId="2" applyFont="1" applyFill="1" applyBorder="1" applyAlignment="1">
      <alignment vertical="center" wrapText="1"/>
    </xf>
    <xf numFmtId="164" fontId="62" fillId="0" borderId="224" xfId="2" applyFont="1" applyFill="1" applyBorder="1" applyAlignment="1">
      <alignment horizontal="center" vertical="center" wrapText="1"/>
    </xf>
    <xf numFmtId="164" fontId="65" fillId="0" borderId="17" xfId="2" applyFont="1" applyFill="1" applyBorder="1" applyAlignment="1">
      <alignment horizontal="center" vertical="center" wrapText="1"/>
    </xf>
    <xf numFmtId="164" fontId="62" fillId="0" borderId="16" xfId="2" applyFont="1" applyFill="1" applyBorder="1" applyAlignment="1">
      <alignment vertical="center" wrapText="1"/>
    </xf>
    <xf numFmtId="164" fontId="62" fillId="0" borderId="56" xfId="2" applyFont="1" applyFill="1" applyBorder="1" applyAlignment="1">
      <alignment vertical="center" wrapText="1"/>
    </xf>
    <xf numFmtId="0" fontId="33" fillId="0" borderId="14" xfId="0" applyFont="1" applyBorder="1" applyAlignment="1">
      <alignment wrapText="1"/>
    </xf>
    <xf numFmtId="0" fontId="8" fillId="21" borderId="9" xfId="0" applyFont="1" applyFill="1" applyBorder="1" applyAlignment="1">
      <alignment vertical="center" wrapText="1"/>
    </xf>
    <xf numFmtId="0" fontId="8" fillId="21" borderId="6" xfId="0" applyFont="1" applyFill="1" applyBorder="1" applyAlignment="1">
      <alignment vertical="center" wrapText="1"/>
    </xf>
    <xf numFmtId="164" fontId="19" fillId="29" borderId="0" xfId="0" applyNumberFormat="1" applyFont="1" applyFill="1" applyAlignment="1">
      <alignment vertical="center" wrapText="1"/>
    </xf>
    <xf numFmtId="0" fontId="19" fillId="29" borderId="0" xfId="0" applyFont="1" applyFill="1" applyAlignment="1">
      <alignment horizontal="center" vertical="center" wrapText="1"/>
    </xf>
    <xf numFmtId="0" fontId="45" fillId="30" borderId="0" xfId="0" applyFont="1" applyFill="1"/>
    <xf numFmtId="166" fontId="45" fillId="30" borderId="0" xfId="0" applyNumberFormat="1" applyFont="1" applyFill="1"/>
    <xf numFmtId="0" fontId="3" fillId="0" borderId="6" xfId="1" applyNumberFormat="1" applyFont="1" applyFill="1" applyBorder="1" applyAlignment="1">
      <alignment horizontal="center" vertical="center" wrapText="1"/>
    </xf>
    <xf numFmtId="0" fontId="62" fillId="0" borderId="12" xfId="0" applyFont="1" applyBorder="1" applyAlignment="1">
      <alignment vertical="center" wrapText="1"/>
    </xf>
    <xf numFmtId="0" fontId="62" fillId="19" borderId="10" xfId="0" applyFont="1" applyFill="1" applyBorder="1" applyAlignment="1">
      <alignment vertical="center" wrapText="1"/>
    </xf>
    <xf numFmtId="0" fontId="62" fillId="19" borderId="11" xfId="0" applyFont="1" applyFill="1" applyBorder="1" applyAlignment="1">
      <alignment vertical="center" wrapText="1"/>
    </xf>
    <xf numFmtId="0" fontId="62" fillId="19" borderId="12" xfId="0" applyFont="1" applyFill="1" applyBorder="1" applyAlignment="1">
      <alignment vertical="center" wrapText="1"/>
    </xf>
    <xf numFmtId="0" fontId="62" fillId="19" borderId="40" xfId="0" applyFont="1" applyFill="1" applyBorder="1" applyAlignment="1">
      <alignment vertical="center" wrapText="1"/>
    </xf>
    <xf numFmtId="0" fontId="62" fillId="19" borderId="18" xfId="0" applyFont="1" applyFill="1" applyBorder="1" applyAlignment="1">
      <alignment vertical="center" wrapText="1"/>
    </xf>
    <xf numFmtId="4" fontId="19" fillId="27" borderId="0" xfId="0" applyNumberFormat="1" applyFont="1" applyFill="1" applyAlignment="1">
      <alignment horizontal="center" vertical="center" wrapText="1"/>
    </xf>
    <xf numFmtId="0" fontId="8" fillId="0" borderId="9" xfId="0" applyFont="1" applyBorder="1" applyAlignment="1">
      <alignment horizontal="left" wrapText="1"/>
    </xf>
    <xf numFmtId="0" fontId="8" fillId="0" borderId="9" xfId="0" applyFont="1" applyBorder="1" applyAlignment="1">
      <alignment horizontal="center" wrapText="1"/>
    </xf>
    <xf numFmtId="0" fontId="8" fillId="0" borderId="9" xfId="0" applyFont="1" applyBorder="1" applyAlignment="1">
      <alignment horizontal="center" vertical="center" wrapText="1"/>
    </xf>
    <xf numFmtId="9" fontId="8" fillId="0" borderId="9" xfId="0" quotePrefix="1"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xf numFmtId="166" fontId="45" fillId="23" borderId="276" xfId="0" applyNumberFormat="1" applyFont="1" applyFill="1" applyBorder="1" applyAlignment="1">
      <alignment vertical="center" wrapText="1"/>
    </xf>
    <xf numFmtId="0" fontId="46" fillId="28" borderId="421" xfId="0" applyFont="1" applyFill="1" applyBorder="1" applyAlignment="1">
      <alignment vertical="center"/>
    </xf>
    <xf numFmtId="0" fontId="46" fillId="28" borderId="422" xfId="0" applyFont="1" applyFill="1" applyBorder="1" applyAlignment="1">
      <alignment vertical="center"/>
    </xf>
    <xf numFmtId="0" fontId="50" fillId="31" borderId="423" xfId="0" applyFont="1" applyFill="1" applyBorder="1" applyAlignment="1">
      <alignment vertical="center"/>
    </xf>
    <xf numFmtId="0" fontId="50" fillId="31" borderId="424" xfId="0" applyFont="1" applyFill="1" applyBorder="1" applyAlignment="1">
      <alignment vertical="center"/>
    </xf>
    <xf numFmtId="0" fontId="20" fillId="0" borderId="431" xfId="0" applyFont="1" applyBorder="1" applyAlignment="1">
      <alignment wrapText="1"/>
    </xf>
    <xf numFmtId="0" fontId="8" fillId="0" borderId="434" xfId="0" applyFont="1" applyBorder="1" applyAlignment="1">
      <alignment vertical="center" wrapText="1"/>
    </xf>
    <xf numFmtId="0" fontId="3" fillId="0" borderId="434" xfId="0" applyFont="1" applyBorder="1" applyAlignment="1">
      <alignment vertical="center" wrapText="1"/>
    </xf>
    <xf numFmtId="0" fontId="8" fillId="0" borderId="434" xfId="0" applyFont="1" applyBorder="1" applyAlignment="1">
      <alignment horizontal="center" wrapText="1"/>
    </xf>
    <xf numFmtId="0" fontId="8" fillId="0" borderId="434" xfId="0" applyFont="1" applyBorder="1" applyAlignment="1">
      <alignment horizontal="center" vertical="center" wrapText="1"/>
    </xf>
    <xf numFmtId="9" fontId="8" fillId="0" borderId="434" xfId="0" quotePrefix="1" applyNumberFormat="1" applyFont="1" applyBorder="1" applyAlignment="1">
      <alignment horizontal="center" vertical="center" wrapText="1"/>
    </xf>
    <xf numFmtId="9" fontId="8" fillId="0" borderId="434" xfId="0" applyNumberFormat="1" applyFont="1" applyBorder="1" applyAlignment="1">
      <alignment horizontal="center" vertical="center" wrapText="1"/>
    </xf>
    <xf numFmtId="9" fontId="3" fillId="0" borderId="434" xfId="0" applyNumberFormat="1" applyFont="1" applyBorder="1" applyAlignment="1">
      <alignment horizontal="center" vertical="center" wrapText="1"/>
    </xf>
    <xf numFmtId="0" fontId="3" fillId="0" borderId="434" xfId="0" applyFont="1" applyBorder="1" applyAlignment="1">
      <alignment wrapText="1"/>
    </xf>
    <xf numFmtId="0" fontId="8" fillId="0" borderId="434" xfId="0" applyFont="1" applyBorder="1" applyAlignment="1">
      <alignment wrapText="1"/>
    </xf>
    <xf numFmtId="0" fontId="8" fillId="22" borderId="434" xfId="0" applyFont="1" applyFill="1" applyBorder="1" applyAlignment="1">
      <alignment wrapText="1"/>
    </xf>
    <xf numFmtId="0" fontId="20" fillId="0" borderId="434" xfId="0" applyFont="1" applyBorder="1" applyAlignment="1">
      <alignment wrapText="1"/>
    </xf>
    <xf numFmtId="0" fontId="20" fillId="0" borderId="435" xfId="0" applyFont="1" applyBorder="1" applyAlignment="1">
      <alignment wrapText="1"/>
    </xf>
    <xf numFmtId="0" fontId="3" fillId="0" borderId="122" xfId="0" applyFont="1" applyBorder="1" applyAlignment="1">
      <alignment vertical="center" wrapText="1"/>
    </xf>
    <xf numFmtId="9" fontId="3" fillId="0" borderId="122" xfId="0" applyNumberFormat="1" applyFont="1" applyBorder="1" applyAlignment="1">
      <alignment vertical="center" wrapText="1"/>
    </xf>
    <xf numFmtId="0" fontId="66" fillId="16" borderId="329" xfId="0" applyFont="1" applyFill="1" applyBorder="1" applyAlignment="1">
      <alignment horizontal="left" vertical="center" wrapText="1"/>
    </xf>
    <xf numFmtId="0" fontId="39" fillId="0" borderId="0" xfId="0" applyFont="1" applyAlignment="1">
      <alignment vertical="center" wrapText="1"/>
    </xf>
    <xf numFmtId="43" fontId="8" fillId="0" borderId="0" xfId="1" applyFont="1" applyFill="1" applyBorder="1" applyAlignment="1">
      <alignment horizontal="center" vertical="center" wrapText="1"/>
    </xf>
    <xf numFmtId="164" fontId="8" fillId="0" borderId="9" xfId="0" applyNumberFormat="1" applyFont="1" applyBorder="1" applyAlignment="1">
      <alignment horizontal="right" vertical="center" wrapText="1"/>
    </xf>
    <xf numFmtId="164" fontId="3" fillId="0" borderId="16" xfId="2" applyFont="1" applyFill="1" applyBorder="1" applyAlignment="1">
      <alignment horizontal="center" vertical="center" wrapText="1"/>
    </xf>
    <xf numFmtId="0" fontId="62" fillId="3" borderId="191" xfId="0" applyFont="1" applyFill="1" applyBorder="1" applyAlignment="1">
      <alignment horizontal="center" vertical="center" wrapText="1"/>
    </xf>
    <xf numFmtId="0" fontId="62" fillId="3" borderId="190" xfId="0" applyFont="1" applyFill="1" applyBorder="1" applyAlignment="1">
      <alignment horizontal="center" vertical="center" wrapText="1"/>
    </xf>
    <xf numFmtId="0" fontId="62" fillId="3" borderId="308" xfId="0" applyFont="1" applyFill="1" applyBorder="1" applyAlignment="1">
      <alignment horizontal="center" vertical="center" wrapText="1"/>
    </xf>
    <xf numFmtId="0" fontId="62" fillId="0" borderId="185" xfId="0" applyFont="1" applyBorder="1" applyAlignment="1">
      <alignment horizontal="center" vertical="center" wrapText="1"/>
    </xf>
    <xf numFmtId="0" fontId="62" fillId="0" borderId="340" xfId="0" applyFont="1" applyBorder="1" applyAlignment="1">
      <alignment horizontal="center" vertical="center" wrapText="1"/>
    </xf>
    <xf numFmtId="0" fontId="62" fillId="0" borderId="282" xfId="0" applyFont="1" applyBorder="1" applyAlignment="1">
      <alignment horizontal="center" vertical="center" wrapText="1"/>
    </xf>
    <xf numFmtId="0" fontId="62" fillId="0" borderId="283" xfId="0" applyFont="1" applyBorder="1" applyAlignment="1">
      <alignment horizontal="center" vertical="center" wrapText="1"/>
    </xf>
    <xf numFmtId="0" fontId="62" fillId="0" borderId="197" xfId="0" applyFont="1" applyBorder="1" applyAlignment="1">
      <alignment horizontal="center" vertical="center" wrapText="1"/>
    </xf>
    <xf numFmtId="0" fontId="62" fillId="0" borderId="284" xfId="0" applyFont="1" applyBorder="1" applyAlignment="1">
      <alignment horizontal="center" vertical="center" wrapText="1"/>
    </xf>
    <xf numFmtId="0" fontId="62" fillId="0" borderId="196" xfId="0" applyFont="1" applyBorder="1" applyAlignment="1">
      <alignment horizontal="center" vertical="center" wrapText="1"/>
    </xf>
    <xf numFmtId="0" fontId="62" fillId="0" borderId="19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416" xfId="0" applyFont="1" applyBorder="1" applyAlignment="1">
      <alignment horizontal="center" vertical="center" wrapText="1"/>
    </xf>
    <xf numFmtId="0" fontId="3" fillId="0" borderId="168" xfId="0" applyFont="1" applyBorder="1" applyAlignment="1">
      <alignment horizontal="center" vertical="center" wrapText="1"/>
    </xf>
    <xf numFmtId="0" fontId="3" fillId="0" borderId="169" xfId="0" applyFont="1" applyBorder="1" applyAlignment="1">
      <alignment horizontal="center" vertical="center" wrapText="1"/>
    </xf>
    <xf numFmtId="0" fontId="3" fillId="0" borderId="154" xfId="0" applyFont="1" applyBorder="1" applyAlignment="1">
      <alignment horizontal="center" vertical="center" wrapText="1"/>
    </xf>
    <xf numFmtId="0" fontId="3" fillId="0" borderId="155" xfId="0" applyFont="1" applyBorder="1" applyAlignment="1">
      <alignment horizontal="center" vertical="center" wrapText="1"/>
    </xf>
    <xf numFmtId="0" fontId="3" fillId="0" borderId="156" xfId="0" applyFont="1" applyBorder="1" applyAlignment="1">
      <alignment horizontal="center" vertical="center" wrapText="1"/>
    </xf>
    <xf numFmtId="0" fontId="3" fillId="0" borderId="194" xfId="0" applyFont="1" applyBorder="1" applyAlignment="1">
      <alignment horizontal="center" vertical="center" wrapText="1"/>
    </xf>
    <xf numFmtId="0" fontId="3" fillId="0" borderId="202" xfId="0" applyFont="1" applyBorder="1" applyAlignment="1">
      <alignment wrapText="1"/>
    </xf>
    <xf numFmtId="0" fontId="3" fillId="0" borderId="170" xfId="0" applyFont="1" applyBorder="1" applyAlignment="1">
      <alignment wrapText="1"/>
    </xf>
    <xf numFmtId="0" fontId="3" fillId="0" borderId="323" xfId="0" applyFont="1" applyBorder="1" applyAlignment="1">
      <alignment wrapText="1"/>
    </xf>
    <xf numFmtId="0" fontId="3" fillId="0" borderId="426" xfId="0" applyFont="1" applyBorder="1" applyAlignment="1">
      <alignment wrapText="1"/>
    </xf>
    <xf numFmtId="0" fontId="3" fillId="0" borderId="429" xfId="0" applyFont="1" applyBorder="1" applyAlignment="1">
      <alignment wrapText="1"/>
    </xf>
    <xf numFmtId="0" fontId="3" fillId="0" borderId="428" xfId="0" applyFont="1" applyBorder="1" applyAlignment="1">
      <alignment wrapText="1"/>
    </xf>
    <xf numFmtId="0" fontId="62" fillId="0" borderId="358" xfId="0" applyFont="1" applyBorder="1" applyAlignment="1">
      <alignment horizontal="center" vertical="center" wrapText="1"/>
    </xf>
    <xf numFmtId="0" fontId="62" fillId="0" borderId="361" xfId="0" applyFont="1" applyBorder="1" applyAlignment="1">
      <alignment horizontal="center" vertical="center" wrapText="1"/>
    </xf>
    <xf numFmtId="0" fontId="3" fillId="0" borderId="176" xfId="0" applyFont="1" applyBorder="1" applyAlignment="1">
      <alignment horizontal="center" vertical="center" wrapText="1"/>
    </xf>
    <xf numFmtId="0" fontId="3" fillId="0" borderId="174" xfId="0" applyFont="1" applyBorder="1" applyAlignment="1">
      <alignment horizontal="center"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wrapText="1"/>
    </xf>
    <xf numFmtId="0" fontId="8" fillId="0" borderId="7" xfId="0" applyFont="1" applyBorder="1" applyAlignment="1">
      <alignment wrapText="1"/>
    </xf>
    <xf numFmtId="0" fontId="3" fillId="0" borderId="12" xfId="0" applyFont="1" applyBorder="1" applyAlignment="1">
      <alignment wrapText="1"/>
    </xf>
    <xf numFmtId="0" fontId="3" fillId="0" borderId="7" xfId="0" applyFont="1" applyBorder="1" applyAlignment="1">
      <alignment wrapText="1"/>
    </xf>
    <xf numFmtId="0" fontId="3" fillId="0" borderId="14" xfId="0" applyFont="1" applyBorder="1" applyAlignment="1">
      <alignment wrapText="1"/>
    </xf>
    <xf numFmtId="0" fontId="3" fillId="0" borderId="14" xfId="0" applyFont="1" applyBorder="1" applyAlignment="1">
      <alignment horizontal="left" wrapText="1"/>
    </xf>
    <xf numFmtId="0" fontId="3" fillId="0" borderId="7" xfId="0" applyFont="1" applyBorder="1" applyAlignment="1">
      <alignment horizontal="left" wrapText="1"/>
    </xf>
    <xf numFmtId="0" fontId="3" fillId="0" borderId="14" xfId="0" applyFont="1" applyBorder="1" applyAlignment="1">
      <alignment horizontal="center" wrapText="1"/>
    </xf>
    <xf numFmtId="0" fontId="3" fillId="0" borderId="7" xfId="0" applyFont="1" applyBorder="1" applyAlignment="1">
      <alignment horizont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9" fontId="3" fillId="0" borderId="14" xfId="0" applyNumberFormat="1" applyFont="1" applyBorder="1" applyAlignment="1">
      <alignment horizontal="center" wrapText="1"/>
    </xf>
    <xf numFmtId="0" fontId="62" fillId="0" borderId="14" xfId="0" applyFont="1" applyBorder="1" applyAlignment="1">
      <alignment horizontal="center" vertical="center" wrapText="1"/>
    </xf>
    <xf numFmtId="0" fontId="62" fillId="0" borderId="360" xfId="0" applyFont="1" applyBorder="1" applyAlignment="1">
      <alignment horizontal="center" vertical="center" wrapText="1"/>
    </xf>
    <xf numFmtId="9" fontId="62" fillId="0" borderId="14" xfId="0" applyNumberFormat="1" applyFont="1" applyBorder="1" applyAlignment="1">
      <alignment horizontal="center" vertical="center" wrapText="1"/>
    </xf>
    <xf numFmtId="9" fontId="62" fillId="0" borderId="360" xfId="0" applyNumberFormat="1" applyFont="1" applyBorder="1" applyAlignment="1">
      <alignment horizontal="center" vertical="center" wrapText="1"/>
    </xf>
    <xf numFmtId="0" fontId="12" fillId="0" borderId="425" xfId="0" applyFont="1" applyBorder="1" applyAlignment="1">
      <alignment horizontal="center" vertical="center" wrapText="1"/>
    </xf>
    <xf numFmtId="0" fontId="12" fillId="0" borderId="427" xfId="0" applyFont="1" applyBorder="1" applyAlignment="1">
      <alignment horizontal="center" vertical="center" wrapText="1"/>
    </xf>
    <xf numFmtId="0" fontId="12" fillId="0" borderId="430" xfId="0" applyFont="1" applyBorder="1" applyAlignment="1">
      <alignment horizontal="center" vertical="center" wrapText="1"/>
    </xf>
    <xf numFmtId="0" fontId="12" fillId="0" borderId="432"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12" xfId="0" applyFont="1" applyBorder="1" applyAlignment="1">
      <alignment horizontal="left" vertical="center" wrapText="1"/>
    </xf>
    <xf numFmtId="0" fontId="12" fillId="0" borderId="7" xfId="0" applyFont="1" applyBorder="1" applyAlignment="1">
      <alignment horizontal="left" vertical="center" wrapText="1"/>
    </xf>
    <xf numFmtId="0" fontId="8" fillId="0" borderId="14" xfId="0" applyFont="1" applyBorder="1" applyAlignment="1">
      <alignment horizontal="left" wrapText="1"/>
    </xf>
    <xf numFmtId="0" fontId="8" fillId="0" borderId="12" xfId="0" applyFont="1" applyBorder="1" applyAlignment="1">
      <alignment horizontal="left" wrapText="1"/>
    </xf>
    <xf numFmtId="0" fontId="8" fillId="0" borderId="7" xfId="0" applyFont="1" applyBorder="1" applyAlignment="1">
      <alignment horizontal="left" wrapText="1"/>
    </xf>
    <xf numFmtId="0" fontId="8" fillId="0" borderId="14" xfId="0" applyFont="1" applyBorder="1" applyAlignment="1">
      <alignment horizontal="center" wrapText="1"/>
    </xf>
    <xf numFmtId="0" fontId="8" fillId="0" borderId="12" xfId="0" applyFont="1" applyBorder="1" applyAlignment="1">
      <alignment horizontal="center" wrapText="1"/>
    </xf>
    <xf numFmtId="0" fontId="8" fillId="0" borderId="7" xfId="0" applyFont="1" applyBorder="1" applyAlignment="1">
      <alignment horizont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9" fontId="8" fillId="0" borderId="14" xfId="0" applyNumberFormat="1" applyFont="1" applyBorder="1" applyAlignment="1">
      <alignment horizontal="center" wrapText="1"/>
    </xf>
    <xf numFmtId="9" fontId="8" fillId="0" borderId="12" xfId="0" applyNumberFormat="1" applyFont="1" applyBorder="1" applyAlignment="1">
      <alignment horizontal="center" wrapText="1"/>
    </xf>
    <xf numFmtId="9" fontId="8" fillId="0" borderId="7" xfId="0" applyNumberFormat="1" applyFont="1" applyBorder="1" applyAlignment="1">
      <alignment horizontal="center" wrapText="1"/>
    </xf>
    <xf numFmtId="0" fontId="12" fillId="0" borderId="12" xfId="0" applyFont="1" applyBorder="1" applyAlignment="1">
      <alignment horizontal="center" vertical="center" wrapText="1"/>
    </xf>
    <xf numFmtId="0" fontId="12" fillId="0" borderId="433" xfId="0" applyFont="1" applyBorder="1" applyAlignment="1">
      <alignment horizontal="center" vertical="center" wrapText="1"/>
    </xf>
    <xf numFmtId="0" fontId="8" fillId="0" borderId="77" xfId="0" applyFont="1" applyBorder="1" applyAlignment="1">
      <alignment horizontal="center" vertical="center" wrapText="1"/>
    </xf>
    <xf numFmtId="9" fontId="8" fillId="0" borderId="14" xfId="3" applyFont="1" applyBorder="1" applyAlignment="1">
      <alignment horizontal="center" vertical="center" wrapText="1"/>
    </xf>
    <xf numFmtId="9" fontId="8" fillId="0" borderId="12" xfId="3" applyFont="1" applyBorder="1" applyAlignment="1">
      <alignment horizontal="center" vertical="center" wrapText="1"/>
    </xf>
    <xf numFmtId="0" fontId="61" fillId="0" borderId="14" xfId="0" applyFont="1" applyBorder="1" applyAlignment="1">
      <alignment horizontal="center" vertical="center" wrapText="1"/>
    </xf>
    <xf numFmtId="0" fontId="61" fillId="0" borderId="360" xfId="0" applyFont="1" applyBorder="1" applyAlignment="1">
      <alignment horizontal="center" vertical="center" wrapText="1"/>
    </xf>
    <xf numFmtId="9" fontId="8" fillId="0" borderId="12" xfId="0" applyNumberFormat="1" applyFont="1" applyBorder="1" applyAlignment="1">
      <alignment horizontal="center" vertical="center" wrapText="1"/>
    </xf>
    <xf numFmtId="9" fontId="3" fillId="0" borderId="77" xfId="3" applyFont="1" applyFill="1" applyBorder="1" applyAlignment="1">
      <alignment horizontal="center" vertical="center" wrapText="1"/>
    </xf>
    <xf numFmtId="9" fontId="3" fillId="0" borderId="99" xfId="3" applyFont="1" applyFill="1" applyBorder="1" applyAlignment="1">
      <alignment horizontal="center" vertical="center" wrapText="1"/>
    </xf>
    <xf numFmtId="0" fontId="65" fillId="2" borderId="137" xfId="0" applyFont="1" applyFill="1" applyBorder="1" applyAlignment="1">
      <alignment horizontal="center" vertical="center" wrapText="1"/>
    </xf>
    <xf numFmtId="0" fontId="65" fillId="2" borderId="12" xfId="0" applyFont="1" applyFill="1" applyBorder="1" applyAlignment="1">
      <alignment horizontal="center" vertical="center" wrapText="1"/>
    </xf>
    <xf numFmtId="0" fontId="65" fillId="2" borderId="72" xfId="0" applyFont="1" applyFill="1" applyBorder="1" applyAlignment="1">
      <alignment horizontal="center" vertical="center" wrapText="1"/>
    </xf>
    <xf numFmtId="0" fontId="65" fillId="0" borderId="137" xfId="0" applyFont="1" applyBorder="1" applyAlignment="1">
      <alignment vertical="center" wrapText="1"/>
    </xf>
    <xf numFmtId="0" fontId="65" fillId="0" borderId="7" xfId="0" applyFont="1" applyBorder="1" applyAlignment="1">
      <alignment vertical="center" wrapText="1"/>
    </xf>
    <xf numFmtId="9" fontId="65" fillId="0" borderId="137" xfId="0" applyNumberFormat="1" applyFont="1" applyBorder="1" applyAlignment="1">
      <alignment horizontal="center" vertical="center" wrapText="1"/>
    </xf>
    <xf numFmtId="9" fontId="65" fillId="0" borderId="12" xfId="0" applyNumberFormat="1" applyFont="1" applyBorder="1" applyAlignment="1">
      <alignment horizontal="center" vertical="center" wrapText="1"/>
    </xf>
    <xf numFmtId="9" fontId="65" fillId="0" borderId="72" xfId="0" applyNumberFormat="1" applyFont="1" applyBorder="1" applyAlignment="1">
      <alignment horizontal="center" vertical="center" wrapText="1"/>
    </xf>
    <xf numFmtId="0" fontId="65" fillId="0" borderId="137" xfId="0" applyFont="1" applyBorder="1" applyAlignment="1">
      <alignment horizontal="left" vertical="center" wrapText="1"/>
    </xf>
    <xf numFmtId="0" fontId="65" fillId="0" borderId="12" xfId="0" applyFont="1" applyBorder="1" applyAlignment="1">
      <alignment horizontal="left" vertical="center" wrapText="1"/>
    </xf>
    <xf numFmtId="0" fontId="65" fillId="0" borderId="72" xfId="0" applyFont="1" applyBorder="1" applyAlignment="1">
      <alignment horizontal="left" vertical="center" wrapText="1"/>
    </xf>
    <xf numFmtId="0" fontId="65" fillId="0" borderId="137"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72" xfId="0" applyFont="1" applyBorder="1" applyAlignment="1">
      <alignment horizontal="center" vertical="center" wrapText="1"/>
    </xf>
    <xf numFmtId="164" fontId="65" fillId="0" borderId="137" xfId="2" applyFont="1" applyFill="1" applyBorder="1" applyAlignment="1">
      <alignment horizontal="center" vertical="center" wrapText="1"/>
    </xf>
    <xf numFmtId="164" fontId="65" fillId="0" borderId="12" xfId="2" applyFont="1" applyFill="1" applyBorder="1" applyAlignment="1">
      <alignment horizontal="center" vertical="center" wrapText="1"/>
    </xf>
    <xf numFmtId="164" fontId="65" fillId="0" borderId="72" xfId="2" applyFont="1" applyFill="1" applyBorder="1" applyAlignment="1">
      <alignment horizontal="center" vertical="center" wrapText="1"/>
    </xf>
    <xf numFmtId="0" fontId="65" fillId="2" borderId="242" xfId="0" applyFont="1" applyFill="1" applyBorder="1" applyAlignment="1">
      <alignment horizontal="center" vertical="center" wrapText="1"/>
    </xf>
    <xf numFmtId="0" fontId="65" fillId="2" borderId="39" xfId="0" applyFont="1" applyFill="1" applyBorder="1" applyAlignment="1">
      <alignment horizontal="center" vertical="center" wrapText="1"/>
    </xf>
    <xf numFmtId="0" fontId="65" fillId="2" borderId="88"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7"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22" xfId="0" applyFont="1" applyBorder="1" applyAlignment="1">
      <alignment horizontal="center" vertical="center" wrapText="1"/>
    </xf>
    <xf numFmtId="3" fontId="65" fillId="0" borderId="48" xfId="0" applyNumberFormat="1" applyFont="1" applyBorder="1" applyAlignment="1">
      <alignment horizontal="center" vertical="center" wrapText="1"/>
    </xf>
    <xf numFmtId="3" fontId="65" fillId="0" borderId="12" xfId="0" applyNumberFormat="1" applyFont="1" applyBorder="1" applyAlignment="1">
      <alignment horizontal="center" vertical="center" wrapText="1"/>
    </xf>
    <xf numFmtId="3" fontId="65" fillId="0" borderId="22" xfId="0" applyNumberFormat="1" applyFont="1" applyBorder="1" applyAlignment="1">
      <alignment horizontal="center" vertical="center" wrapText="1"/>
    </xf>
    <xf numFmtId="0" fontId="65" fillId="0" borderId="77" xfId="0" applyFont="1" applyBorder="1" applyAlignment="1">
      <alignment horizontal="center" vertical="center" wrapText="1"/>
    </xf>
    <xf numFmtId="0" fontId="65" fillId="0" borderId="210" xfId="0" applyFont="1" applyBorder="1" applyAlignment="1">
      <alignment horizontal="center" vertical="center" wrapText="1"/>
    </xf>
    <xf numFmtId="0" fontId="65" fillId="2" borderId="157" xfId="0" applyFont="1" applyFill="1" applyBorder="1" applyAlignment="1">
      <alignment horizontal="center" vertical="center" wrapText="1"/>
    </xf>
    <xf numFmtId="0" fontId="65" fillId="2" borderId="40" xfId="0" applyFont="1" applyFill="1" applyBorder="1" applyAlignment="1">
      <alignment horizontal="center" vertical="center" wrapText="1"/>
    </xf>
    <xf numFmtId="0" fontId="65" fillId="2" borderId="89" xfId="0" applyFont="1" applyFill="1" applyBorder="1" applyAlignment="1">
      <alignment horizontal="center" vertical="center" wrapText="1"/>
    </xf>
    <xf numFmtId="0" fontId="21" fillId="9" borderId="414" xfId="0" applyFont="1" applyFill="1" applyBorder="1" applyAlignment="1">
      <alignment horizontal="center" vertical="center"/>
    </xf>
    <xf numFmtId="0" fontId="59" fillId="9" borderId="415" xfId="0" applyFont="1" applyFill="1" applyBorder="1" applyAlignment="1">
      <alignment horizontal="center" vertical="center"/>
    </xf>
    <xf numFmtId="0" fontId="59" fillId="9" borderId="172" xfId="0" applyFont="1" applyFill="1" applyBorder="1" applyAlignment="1">
      <alignment horizontal="center" vertical="center"/>
    </xf>
    <xf numFmtId="0" fontId="59" fillId="9" borderId="173" xfId="0" applyFont="1" applyFill="1" applyBorder="1" applyAlignment="1">
      <alignment horizontal="center" vertical="center"/>
    </xf>
    <xf numFmtId="0" fontId="65" fillId="2" borderId="245" xfId="0" applyFont="1" applyFill="1" applyBorder="1" applyAlignment="1">
      <alignment vertical="center" wrapText="1"/>
    </xf>
    <xf numFmtId="0" fontId="65" fillId="2" borderId="40" xfId="0" applyFont="1" applyFill="1" applyBorder="1" applyAlignment="1">
      <alignment vertical="center" wrapText="1"/>
    </xf>
    <xf numFmtId="0" fontId="65" fillId="2" borderId="87" xfId="0" applyFont="1" applyFill="1" applyBorder="1" applyAlignment="1">
      <alignment vertical="center" wrapText="1"/>
    </xf>
    <xf numFmtId="0" fontId="65" fillId="2" borderId="246" xfId="0" applyFont="1" applyFill="1" applyBorder="1" applyAlignment="1">
      <alignment vertical="center" wrapText="1"/>
    </xf>
    <xf numFmtId="0" fontId="65" fillId="2" borderId="39" xfId="0" applyFont="1" applyFill="1" applyBorder="1" applyAlignment="1">
      <alignment vertical="center" wrapText="1"/>
    </xf>
    <xf numFmtId="0" fontId="65" fillId="2" borderId="86" xfId="0" applyFont="1" applyFill="1" applyBorder="1" applyAlignment="1">
      <alignment vertical="center" wrapText="1"/>
    </xf>
    <xf numFmtId="0" fontId="65" fillId="2" borderId="48" xfId="0" applyFont="1" applyFill="1" applyBorder="1" applyAlignment="1">
      <alignment vertical="center" wrapText="1"/>
    </xf>
    <xf numFmtId="0" fontId="65" fillId="2" borderId="12" xfId="0" applyFont="1" applyFill="1" applyBorder="1" applyAlignment="1">
      <alignment vertical="center" wrapText="1"/>
    </xf>
    <xf numFmtId="0" fontId="65" fillId="2" borderId="22" xfId="0" applyFont="1" applyFill="1" applyBorder="1" applyAlignment="1">
      <alignment vertical="center" wrapText="1"/>
    </xf>
    <xf numFmtId="0" fontId="76" fillId="3" borderId="14" xfId="0" applyFont="1" applyFill="1" applyBorder="1" applyAlignment="1">
      <alignment horizontal="center" vertical="center" wrapText="1"/>
    </xf>
    <xf numFmtId="0" fontId="76" fillId="3" borderId="12" xfId="0" applyFont="1" applyFill="1" applyBorder="1" applyAlignment="1">
      <alignment horizontal="center" vertical="center" wrapText="1"/>
    </xf>
    <xf numFmtId="0" fontId="76" fillId="3" borderId="7" xfId="0" applyFont="1" applyFill="1" applyBorder="1" applyAlignment="1">
      <alignment horizontal="center" vertical="center" wrapText="1"/>
    </xf>
    <xf numFmtId="9" fontId="76" fillId="3" borderId="14" xfId="3" applyFont="1" applyFill="1" applyBorder="1" applyAlignment="1">
      <alignment horizontal="center" vertical="center" wrapText="1"/>
    </xf>
    <xf numFmtId="9" fontId="76" fillId="3" borderId="12" xfId="3" applyFont="1" applyFill="1" applyBorder="1" applyAlignment="1">
      <alignment horizontal="center" vertical="center" wrapText="1"/>
    </xf>
    <xf numFmtId="9" fontId="76" fillId="3" borderId="7" xfId="3" applyFont="1" applyFill="1" applyBorder="1" applyAlignment="1">
      <alignment horizontal="center" vertical="center" wrapText="1"/>
    </xf>
    <xf numFmtId="0" fontId="51" fillId="3" borderId="14"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51" fillId="3" borderId="7" xfId="0" applyFont="1" applyFill="1" applyBorder="1" applyAlignment="1">
      <alignment horizontal="center" vertical="center" wrapText="1"/>
    </xf>
    <xf numFmtId="0" fontId="76" fillId="0" borderId="14"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7" xfId="0" applyFont="1" applyBorder="1" applyAlignment="1">
      <alignment horizontal="center" vertical="center" wrapText="1"/>
    </xf>
    <xf numFmtId="0" fontId="75" fillId="3" borderId="6" xfId="0" applyFont="1" applyFill="1" applyBorder="1" applyAlignment="1">
      <alignment horizontal="center" vertical="center" wrapText="1"/>
    </xf>
    <xf numFmtId="0" fontId="60" fillId="3" borderId="6" xfId="0" applyFont="1" applyFill="1" applyBorder="1" applyAlignment="1">
      <alignment horizontal="center" vertical="center" wrapText="1"/>
    </xf>
    <xf numFmtId="0" fontId="75" fillId="3" borderId="6" xfId="0" applyFont="1" applyFill="1" applyBorder="1" applyAlignment="1">
      <alignment vertical="center" wrapText="1"/>
    </xf>
    <xf numFmtId="0" fontId="76" fillId="3" borderId="164" xfId="0" applyFont="1" applyFill="1" applyBorder="1" applyAlignment="1">
      <alignment vertical="center" wrapText="1"/>
    </xf>
    <xf numFmtId="0" fontId="76" fillId="3" borderId="7" xfId="0" applyFont="1" applyFill="1" applyBorder="1" applyAlignment="1">
      <alignment vertical="center" wrapText="1"/>
    </xf>
    <xf numFmtId="0" fontId="62" fillId="0" borderId="222" xfId="0" applyFont="1" applyBorder="1" applyAlignment="1">
      <alignment horizontal="left" vertical="center" wrapText="1"/>
    </xf>
    <xf numFmtId="0" fontId="62" fillId="0" borderId="223" xfId="0" applyFont="1" applyBorder="1" applyAlignment="1">
      <alignment horizontal="left" vertical="center" wrapText="1"/>
    </xf>
    <xf numFmtId="0" fontId="62" fillId="0" borderId="17" xfId="0" applyFont="1" applyBorder="1" applyAlignment="1">
      <alignment horizontal="center" vertical="center" wrapText="1"/>
    </xf>
    <xf numFmtId="0" fontId="62" fillId="0" borderId="78" xfId="0" applyFont="1" applyBorder="1" applyAlignment="1">
      <alignment horizontal="center" vertical="center" wrapText="1"/>
    </xf>
    <xf numFmtId="0" fontId="62" fillId="2" borderId="17" xfId="0" applyFont="1" applyFill="1" applyBorder="1" applyAlignment="1">
      <alignment horizontal="center" vertical="center" wrapText="1"/>
    </xf>
    <xf numFmtId="0" fontId="62" fillId="2" borderId="224" xfId="0" applyFont="1" applyFill="1" applyBorder="1" applyAlignment="1">
      <alignment horizontal="center" vertical="center" wrapText="1"/>
    </xf>
    <xf numFmtId="0" fontId="62" fillId="0" borderId="53" xfId="0" applyFont="1" applyBorder="1" applyAlignment="1">
      <alignment horizontal="center" vertical="center" wrapText="1"/>
    </xf>
    <xf numFmtId="0" fontId="62" fillId="0" borderId="80" xfId="0" applyFont="1" applyBorder="1" applyAlignment="1">
      <alignment horizontal="center" vertical="center" wrapText="1"/>
    </xf>
    <xf numFmtId="9" fontId="3" fillId="0" borderId="14" xfId="3" applyFont="1" applyFill="1" applyBorder="1" applyAlignment="1">
      <alignment horizontal="center" vertical="center" wrapText="1"/>
    </xf>
    <xf numFmtId="9" fontId="3" fillId="0" borderId="7" xfId="3"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7"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77" xfId="0" applyFont="1" applyBorder="1" applyAlignment="1">
      <alignment horizontal="center" vertical="center" wrapText="1"/>
    </xf>
    <xf numFmtId="0" fontId="3" fillId="0" borderId="77" xfId="0" applyFont="1" applyBorder="1" applyAlignment="1">
      <alignment horizontal="left" vertical="center" wrapText="1"/>
    </xf>
    <xf numFmtId="0" fontId="3" fillId="0" borderId="99" xfId="0" applyFont="1" applyBorder="1" applyAlignment="1">
      <alignment horizontal="left" vertical="center" wrapText="1"/>
    </xf>
    <xf numFmtId="9" fontId="3" fillId="0" borderId="77" xfId="0" applyNumberFormat="1" applyFont="1" applyBorder="1" applyAlignment="1">
      <alignment horizontal="center" vertical="center" wrapText="1"/>
    </xf>
    <xf numFmtId="9" fontId="3" fillId="0" borderId="99" xfId="0" applyNumberFormat="1" applyFont="1" applyBorder="1" applyAlignment="1">
      <alignment horizontal="center" vertical="center" wrapText="1"/>
    </xf>
    <xf numFmtId="0" fontId="3" fillId="0" borderId="99" xfId="0" applyFont="1" applyBorder="1" applyAlignment="1">
      <alignment horizontal="center" vertical="center" wrapText="1"/>
    </xf>
    <xf numFmtId="0" fontId="3" fillId="0" borderId="175" xfId="0" applyFont="1" applyBorder="1" applyAlignment="1">
      <alignment horizontal="center" vertical="center" wrapText="1"/>
    </xf>
    <xf numFmtId="43" fontId="62" fillId="13" borderId="12" xfId="1" applyFont="1" applyFill="1" applyBorder="1" applyAlignment="1">
      <alignment horizontal="center" vertical="center" wrapText="1"/>
    </xf>
    <xf numFmtId="43" fontId="62" fillId="13" borderId="7" xfId="1" applyFont="1" applyFill="1" applyBorder="1" applyAlignment="1">
      <alignment horizontal="center" vertical="center" wrapText="1"/>
    </xf>
    <xf numFmtId="9" fontId="3" fillId="0" borderId="22" xfId="3" applyFont="1" applyFill="1" applyBorder="1" applyAlignment="1">
      <alignment horizontal="center" vertical="center" wrapText="1"/>
    </xf>
    <xf numFmtId="164" fontId="62" fillId="0" borderId="12" xfId="2" applyFont="1" applyFill="1" applyBorder="1" applyAlignment="1">
      <alignment horizontal="center" vertical="center" wrapText="1"/>
    </xf>
    <xf numFmtId="164" fontId="62" fillId="0" borderId="7" xfId="2" applyFont="1" applyFill="1" applyBorder="1" applyAlignment="1">
      <alignment horizontal="center" vertical="center" wrapText="1"/>
    </xf>
    <xf numFmtId="0" fontId="62" fillId="0" borderId="12" xfId="0" applyFont="1" applyBorder="1" applyAlignment="1">
      <alignment horizontal="center" vertical="center" wrapText="1"/>
    </xf>
    <xf numFmtId="0" fontId="62" fillId="0" borderId="7" xfId="0" applyFont="1" applyBorder="1" applyAlignment="1">
      <alignment horizontal="center" vertical="center" wrapText="1"/>
    </xf>
    <xf numFmtId="9" fontId="62" fillId="0" borderId="12" xfId="0" applyNumberFormat="1" applyFont="1" applyBorder="1" applyAlignment="1">
      <alignment horizontal="center" vertical="center" wrapText="1"/>
    </xf>
    <xf numFmtId="9" fontId="62" fillId="0" borderId="7" xfId="0" applyNumberFormat="1" applyFont="1" applyBorder="1" applyAlignment="1">
      <alignment horizontal="center" vertical="center" wrapText="1"/>
    </xf>
    <xf numFmtId="0" fontId="59" fillId="27" borderId="370" xfId="0" applyFont="1" applyFill="1" applyBorder="1" applyAlignment="1">
      <alignment horizontal="center" vertical="center" wrapText="1"/>
    </xf>
    <xf numFmtId="0" fontId="59" fillId="27" borderId="371" xfId="0" applyFont="1" applyFill="1" applyBorder="1" applyAlignment="1">
      <alignment horizontal="center" vertical="center" wrapText="1"/>
    </xf>
    <xf numFmtId="0" fontId="59" fillId="27" borderId="372" xfId="0" applyFont="1" applyFill="1" applyBorder="1" applyAlignment="1">
      <alignment horizontal="center" vertical="center" wrapText="1"/>
    </xf>
    <xf numFmtId="0" fontId="62" fillId="0" borderId="420" xfId="0" applyFont="1" applyBorder="1" applyAlignment="1">
      <alignment horizontal="center" vertical="center" wrapText="1"/>
    </xf>
    <xf numFmtId="0" fontId="62" fillId="0" borderId="356" xfId="0" applyFont="1" applyBorder="1" applyAlignment="1">
      <alignment horizontal="center" vertical="center" wrapText="1"/>
    </xf>
    <xf numFmtId="0" fontId="62" fillId="0" borderId="357" xfId="0" applyFont="1" applyBorder="1" applyAlignment="1">
      <alignment horizontal="center" vertical="center" wrapText="1"/>
    </xf>
    <xf numFmtId="0" fontId="61" fillId="0" borderId="355" xfId="0" applyFont="1" applyBorder="1" applyAlignment="1">
      <alignment horizontal="center" vertical="center" wrapText="1"/>
    </xf>
    <xf numFmtId="0" fontId="61" fillId="0" borderId="359"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7" xfId="0" applyFont="1" applyBorder="1" applyAlignment="1">
      <alignment horizontal="center" vertical="center" wrapText="1"/>
    </xf>
    <xf numFmtId="9" fontId="62" fillId="0" borderId="12" xfId="3" applyFont="1" applyBorder="1" applyAlignment="1">
      <alignment horizontal="center" vertical="center" wrapText="1"/>
    </xf>
    <xf numFmtId="9" fontId="62" fillId="0" borderId="7" xfId="3" applyFont="1" applyBorder="1" applyAlignment="1">
      <alignment horizontal="center" vertical="center" wrapText="1"/>
    </xf>
    <xf numFmtId="9" fontId="62" fillId="0" borderId="12" xfId="3" applyFont="1" applyFill="1" applyBorder="1" applyAlignment="1">
      <alignment horizontal="center" vertical="center" wrapText="1"/>
    </xf>
    <xf numFmtId="9" fontId="62" fillId="0" borderId="7" xfId="3" applyFont="1" applyFill="1" applyBorder="1" applyAlignment="1">
      <alignment horizontal="center" vertical="center" wrapText="1"/>
    </xf>
    <xf numFmtId="164" fontId="3" fillId="0" borderId="77" xfId="2" applyFont="1" applyFill="1" applyBorder="1" applyAlignment="1">
      <alignment horizontal="center" vertical="center" wrapText="1"/>
    </xf>
    <xf numFmtId="164" fontId="3" fillId="0" borderId="99" xfId="2" applyFont="1" applyFill="1" applyBorder="1" applyAlignment="1">
      <alignment horizontal="center" vertical="center" wrapText="1"/>
    </xf>
    <xf numFmtId="0" fontId="3" fillId="0" borderId="77" xfId="2" applyNumberFormat="1" applyFont="1" applyFill="1" applyBorder="1" applyAlignment="1">
      <alignment horizontal="center" vertical="center" wrapText="1"/>
    </xf>
    <xf numFmtId="0" fontId="3" fillId="0" borderId="99" xfId="2" applyNumberFormat="1" applyFont="1" applyFill="1" applyBorder="1" applyAlignment="1">
      <alignment horizontal="center" vertical="center" wrapText="1"/>
    </xf>
    <xf numFmtId="0" fontId="3" fillId="0" borderId="193" xfId="0" applyFont="1" applyBorder="1" applyAlignment="1">
      <alignment horizontal="center" vertical="center" wrapText="1"/>
    </xf>
    <xf numFmtId="9" fontId="3" fillId="0" borderId="296" xfId="0" applyNumberFormat="1" applyFont="1" applyBorder="1" applyAlignment="1">
      <alignment horizontal="center" vertical="center" wrapText="1"/>
    </xf>
    <xf numFmtId="9" fontId="3" fillId="0" borderId="12" xfId="0" applyNumberFormat="1" applyFont="1" applyBorder="1" applyAlignment="1">
      <alignment horizontal="center" vertical="center" wrapText="1"/>
    </xf>
    <xf numFmtId="9" fontId="3" fillId="0" borderId="7" xfId="0" applyNumberFormat="1" applyFont="1" applyBorder="1" applyAlignment="1">
      <alignment horizontal="center" vertical="center" wrapText="1"/>
    </xf>
    <xf numFmtId="9" fontId="3" fillId="0" borderId="193" xfId="0" applyNumberFormat="1" applyFont="1" applyBorder="1" applyAlignment="1">
      <alignment horizontal="center" vertical="center" wrapText="1"/>
    </xf>
    <xf numFmtId="0" fontId="62" fillId="0" borderId="14" xfId="3" applyNumberFormat="1" applyFont="1" applyBorder="1" applyAlignment="1">
      <alignment horizontal="center" vertical="center" wrapText="1"/>
    </xf>
    <xf numFmtId="0" fontId="62" fillId="0" borderId="360" xfId="3" applyNumberFormat="1" applyFont="1" applyBorder="1" applyAlignment="1">
      <alignment horizontal="center" vertical="center" wrapText="1"/>
    </xf>
    <xf numFmtId="0" fontId="20" fillId="0" borderId="14" xfId="0" applyFont="1" applyBorder="1" applyAlignment="1">
      <alignment wrapText="1"/>
    </xf>
    <xf numFmtId="0" fontId="20" fillId="0" borderId="7" xfId="0" applyFont="1" applyBorder="1" applyAlignment="1">
      <alignment wrapText="1"/>
    </xf>
    <xf numFmtId="0" fontId="59" fillId="12" borderId="266" xfId="0" applyFont="1" applyFill="1" applyBorder="1" applyAlignment="1">
      <alignment horizontal="center" vertical="center"/>
    </xf>
    <xf numFmtId="0" fontId="59" fillId="12" borderId="267" xfId="0" applyFont="1" applyFill="1" applyBorder="1" applyAlignment="1">
      <alignment horizontal="center" vertical="center"/>
    </xf>
    <xf numFmtId="0" fontId="59" fillId="12" borderId="268" xfId="0" applyFont="1" applyFill="1" applyBorder="1" applyAlignment="1">
      <alignment horizontal="center" vertical="center"/>
    </xf>
    <xf numFmtId="0" fontId="65" fillId="0" borderId="193" xfId="0" applyFont="1" applyBorder="1" applyAlignment="1">
      <alignment horizontal="center" vertical="center" wrapText="1"/>
    </xf>
    <xf numFmtId="0" fontId="65" fillId="0" borderId="366" xfId="0" applyFont="1" applyBorder="1" applyAlignment="1">
      <alignment horizontal="center" vertical="center" wrapText="1"/>
    </xf>
    <xf numFmtId="0" fontId="65" fillId="0" borderId="267" xfId="0" applyFont="1" applyBorder="1" applyAlignment="1">
      <alignment horizontal="center" vertical="center" wrapText="1"/>
    </xf>
    <xf numFmtId="0" fontId="65" fillId="0" borderId="0" xfId="0" applyFont="1" applyAlignment="1">
      <alignment horizontal="center" vertical="center" wrapText="1"/>
    </xf>
    <xf numFmtId="0" fontId="65" fillId="0" borderId="363" xfId="0" applyFont="1" applyBorder="1" applyAlignment="1">
      <alignment horizontal="center" vertical="center" wrapText="1"/>
    </xf>
    <xf numFmtId="164" fontId="62" fillId="0" borderId="14" xfId="0" applyNumberFormat="1" applyFont="1" applyBorder="1" applyAlignment="1">
      <alignment horizontal="center" vertical="center" wrapText="1"/>
    </xf>
    <xf numFmtId="164" fontId="62" fillId="0" borderId="12" xfId="0" applyNumberFormat="1" applyFont="1" applyBorder="1" applyAlignment="1">
      <alignment horizontal="center" vertical="center" wrapText="1"/>
    </xf>
    <xf numFmtId="43" fontId="62" fillId="13" borderId="14" xfId="1" applyFont="1" applyFill="1" applyBorder="1" applyAlignment="1">
      <alignment horizontal="center" vertical="center" wrapText="1"/>
    </xf>
    <xf numFmtId="43" fontId="62" fillId="13" borderId="360" xfId="1" applyFont="1" applyFill="1" applyBorder="1" applyAlignment="1">
      <alignment horizontal="center" vertical="center" wrapText="1"/>
    </xf>
    <xf numFmtId="164" fontId="3" fillId="0" borderId="22" xfId="2" applyFont="1" applyFill="1" applyBorder="1" applyAlignment="1">
      <alignment horizontal="center" vertical="center" wrapText="1"/>
    </xf>
    <xf numFmtId="0" fontId="3" fillId="0" borderId="14" xfId="1" applyNumberFormat="1" applyFont="1" applyFill="1" applyBorder="1" applyAlignment="1">
      <alignment horizontal="center" vertical="center" wrapText="1"/>
    </xf>
    <xf numFmtId="0" fontId="3" fillId="0" borderId="22" xfId="1" applyNumberFormat="1"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22" xfId="0" applyFont="1" applyBorder="1" applyAlignment="1">
      <alignment horizontal="left" vertical="center" wrapText="1"/>
    </xf>
    <xf numFmtId="9" fontId="3" fillId="0" borderId="14" xfId="0" applyNumberFormat="1" applyFont="1" applyBorder="1" applyAlignment="1">
      <alignment horizontal="center" vertical="center" wrapText="1"/>
    </xf>
    <xf numFmtId="9" fontId="3" fillId="0" borderId="22" xfId="0" applyNumberFormat="1" applyFont="1" applyBorder="1" applyAlignment="1">
      <alignment horizontal="center" vertical="center" wrapText="1"/>
    </xf>
    <xf numFmtId="0" fontId="3" fillId="0" borderId="7" xfId="1" applyNumberFormat="1" applyFont="1" applyFill="1" applyBorder="1" applyAlignment="1">
      <alignment horizontal="center" vertical="center" wrapText="1"/>
    </xf>
    <xf numFmtId="164" fontId="3" fillId="0" borderId="14" xfId="2" applyFont="1" applyFill="1" applyBorder="1" applyAlignment="1">
      <alignment horizontal="center" vertical="center" wrapText="1"/>
    </xf>
    <xf numFmtId="0" fontId="3" fillId="0" borderId="7" xfId="0" applyFont="1" applyBorder="1" applyAlignment="1">
      <alignment horizontal="left" vertical="center" wrapText="1"/>
    </xf>
    <xf numFmtId="164" fontId="3" fillId="0" borderId="14" xfId="2" applyFont="1" applyFill="1" applyBorder="1" applyAlignment="1">
      <alignment vertical="center" wrapText="1"/>
    </xf>
    <xf numFmtId="164" fontId="3" fillId="0" borderId="12" xfId="2" applyFont="1" applyFill="1" applyBorder="1" applyAlignment="1">
      <alignment vertical="center" wrapText="1"/>
    </xf>
    <xf numFmtId="164" fontId="3" fillId="0" borderId="7" xfId="2" applyFont="1" applyFill="1" applyBorder="1" applyAlignment="1">
      <alignment vertical="center" wrapText="1"/>
    </xf>
    <xf numFmtId="0" fontId="3" fillId="0" borderId="12" xfId="0" applyFont="1" applyBorder="1" applyAlignment="1">
      <alignment horizontal="left" vertical="center" wrapText="1"/>
    </xf>
    <xf numFmtId="164" fontId="3" fillId="0" borderId="12" xfId="2" applyFont="1" applyFill="1" applyBorder="1" applyAlignment="1">
      <alignment horizontal="center" vertical="center" wrapText="1"/>
    </xf>
    <xf numFmtId="164" fontId="3" fillId="0" borderId="7" xfId="2" applyFont="1" applyFill="1" applyBorder="1" applyAlignment="1">
      <alignment horizontal="center" vertical="center" wrapText="1"/>
    </xf>
    <xf numFmtId="9" fontId="3" fillId="0" borderId="14" xfId="3" applyFont="1" applyBorder="1" applyAlignment="1">
      <alignment horizontal="center" vertical="center"/>
    </xf>
    <xf numFmtId="9" fontId="3" fillId="0" borderId="12" xfId="3" applyFont="1" applyBorder="1" applyAlignment="1">
      <alignment horizontal="center" vertical="center"/>
    </xf>
    <xf numFmtId="9" fontId="3" fillId="0" borderId="7" xfId="3" applyFont="1" applyBorder="1" applyAlignment="1">
      <alignment horizontal="center" vertical="center"/>
    </xf>
    <xf numFmtId="9" fontId="3" fillId="0" borderId="14" xfId="3" applyFont="1" applyBorder="1" applyAlignment="1">
      <alignment horizontal="center" vertical="center" wrapText="1"/>
    </xf>
    <xf numFmtId="9" fontId="3" fillId="0" borderId="12" xfId="3" applyFont="1" applyBorder="1" applyAlignment="1">
      <alignment horizontal="center" vertical="center" wrapText="1"/>
    </xf>
    <xf numFmtId="9" fontId="3" fillId="0" borderId="7" xfId="3" applyFont="1" applyBorder="1" applyAlignment="1">
      <alignment horizontal="center" vertical="center" wrapText="1"/>
    </xf>
    <xf numFmtId="0" fontId="57" fillId="0" borderId="266" xfId="0" applyFont="1" applyBorder="1" applyAlignment="1">
      <alignment horizontal="center" vertical="center" wrapText="1"/>
    </xf>
    <xf numFmtId="0" fontId="57" fillId="0" borderId="365" xfId="0" applyFont="1" applyBorder="1" applyAlignment="1">
      <alignment horizontal="center" vertical="center" wrapText="1"/>
    </xf>
    <xf numFmtId="0" fontId="57" fillId="0" borderId="362" xfId="0" applyFont="1" applyBorder="1" applyAlignment="1">
      <alignment horizontal="center" vertical="center" wrapText="1"/>
    </xf>
    <xf numFmtId="0" fontId="57" fillId="0" borderId="19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7"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88" fillId="5" borderId="259" xfId="0" applyFont="1" applyFill="1" applyBorder="1" applyAlignment="1">
      <alignment horizontal="left" vertical="center" wrapText="1"/>
    </xf>
    <xf numFmtId="0" fontId="88" fillId="5" borderId="260" xfId="0" applyFont="1" applyFill="1" applyBorder="1" applyAlignment="1">
      <alignment horizontal="left" vertical="center" wrapText="1"/>
    </xf>
    <xf numFmtId="0" fontId="88" fillId="5" borderId="261" xfId="0" applyFont="1" applyFill="1" applyBorder="1" applyAlignment="1">
      <alignment horizontal="left" vertical="center" wrapText="1"/>
    </xf>
    <xf numFmtId="43" fontId="64" fillId="0" borderId="0" xfId="0" applyNumberFormat="1" applyFont="1" applyAlignment="1">
      <alignment horizontal="center" vertical="center"/>
    </xf>
    <xf numFmtId="0" fontId="64" fillId="0" borderId="0" xfId="0" applyFont="1" applyAlignment="1">
      <alignment horizontal="center" vertical="center"/>
    </xf>
    <xf numFmtId="0" fontId="19" fillId="12" borderId="362" xfId="0" applyFont="1" applyFill="1" applyBorder="1" applyAlignment="1">
      <alignment horizontal="left" vertical="top" wrapText="1"/>
    </xf>
    <xf numFmtId="0" fontId="19" fillId="12" borderId="363" xfId="0" applyFont="1" applyFill="1" applyBorder="1" applyAlignment="1">
      <alignment horizontal="left" vertical="top" wrapText="1"/>
    </xf>
    <xf numFmtId="0" fontId="19" fillId="12" borderId="364" xfId="0" applyFont="1" applyFill="1" applyBorder="1" applyAlignment="1">
      <alignment horizontal="left" vertical="top" wrapText="1"/>
    </xf>
    <xf numFmtId="0" fontId="3" fillId="0" borderId="418" xfId="0" applyFont="1" applyBorder="1" applyAlignment="1">
      <alignment wrapText="1"/>
    </xf>
    <xf numFmtId="0" fontId="3" fillId="0" borderId="419" xfId="0" applyFont="1" applyBorder="1" applyAlignment="1">
      <alignment wrapText="1"/>
    </xf>
    <xf numFmtId="43" fontId="73" fillId="0" borderId="0" xfId="1" applyFont="1" applyBorder="1" applyAlignment="1">
      <alignment horizontal="center" vertical="center"/>
    </xf>
    <xf numFmtId="0" fontId="3" fillId="0" borderId="6"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19" fillId="11" borderId="165" xfId="0" applyFont="1" applyFill="1" applyBorder="1" applyAlignment="1">
      <alignment horizontal="left" vertical="center" wrapText="1"/>
    </xf>
    <xf numFmtId="0" fontId="66" fillId="11" borderId="166" xfId="0" applyFont="1" applyFill="1" applyBorder="1" applyAlignment="1">
      <alignment horizontal="left" vertical="center" wrapText="1"/>
    </xf>
    <xf numFmtId="0" fontId="66" fillId="11" borderId="167" xfId="0" applyFont="1" applyFill="1" applyBorder="1" applyAlignment="1">
      <alignment horizontal="left" vertical="center" wrapText="1"/>
    </xf>
    <xf numFmtId="0" fontId="19" fillId="27" borderId="0" xfId="0" applyFont="1" applyFill="1" applyAlignment="1">
      <alignment horizontal="center" vertical="center" wrapText="1"/>
    </xf>
    <xf numFmtId="0" fontId="3" fillId="0" borderId="77" xfId="0" applyFont="1" applyBorder="1" applyAlignment="1">
      <alignment wrapText="1"/>
    </xf>
    <xf numFmtId="0" fontId="3" fillId="0" borderId="274" xfId="0" applyFont="1" applyBorder="1" applyAlignment="1">
      <alignment wrapText="1"/>
    </xf>
    <xf numFmtId="9" fontId="3" fillId="0" borderId="12" xfId="0" applyNumberFormat="1" applyFont="1" applyBorder="1" applyAlignment="1">
      <alignment vertical="center" wrapText="1"/>
    </xf>
    <xf numFmtId="164" fontId="3" fillId="0" borderId="193" xfId="2" applyFont="1" applyFill="1" applyBorder="1" applyAlignment="1">
      <alignment horizontal="center" vertical="center" wrapText="1"/>
    </xf>
    <xf numFmtId="0" fontId="3" fillId="0" borderId="297" xfId="0" applyFont="1" applyBorder="1" applyAlignment="1">
      <alignment horizontal="center" vertical="center" wrapText="1"/>
    </xf>
    <xf numFmtId="167" fontId="3" fillId="0" borderId="12" xfId="0" applyNumberFormat="1" applyFont="1" applyBorder="1" applyAlignment="1">
      <alignment wrapText="1"/>
    </xf>
    <xf numFmtId="1" fontId="3" fillId="0" borderId="14" xfId="3" applyNumberFormat="1" applyFont="1" applyFill="1" applyBorder="1" applyAlignment="1">
      <alignment horizontal="center" vertical="center" wrapText="1"/>
    </xf>
    <xf numFmtId="1" fontId="3" fillId="0" borderId="7" xfId="3" applyNumberFormat="1" applyFont="1" applyFill="1" applyBorder="1" applyAlignment="1">
      <alignment horizontal="center" vertical="center" wrapText="1"/>
    </xf>
    <xf numFmtId="9" fontId="3" fillId="0" borderId="77" xfId="3" applyFont="1" applyBorder="1" applyAlignment="1">
      <alignment horizontal="center" vertical="center" wrapText="1"/>
    </xf>
    <xf numFmtId="0" fontId="66" fillId="10" borderId="161" xfId="0" applyFont="1" applyFill="1" applyBorder="1" applyAlignment="1">
      <alignment horizontal="left" vertical="center" wrapText="1"/>
    </xf>
    <xf numFmtId="0" fontId="66" fillId="10" borderId="162" xfId="0" applyFont="1" applyFill="1" applyBorder="1" applyAlignment="1">
      <alignment horizontal="left" vertical="center" wrapText="1"/>
    </xf>
    <xf numFmtId="0" fontId="66" fillId="10" borderId="163" xfId="0" applyFont="1" applyFill="1" applyBorder="1" applyAlignment="1">
      <alignment horizontal="left" vertical="center" wrapText="1"/>
    </xf>
    <xf numFmtId="0" fontId="59" fillId="11" borderId="165" xfId="0" applyFont="1" applyFill="1" applyBorder="1" applyAlignment="1">
      <alignment horizontal="center" vertical="center"/>
    </xf>
    <xf numFmtId="0" fontId="59" fillId="11" borderId="166" xfId="0" applyFont="1" applyFill="1" applyBorder="1" applyAlignment="1">
      <alignment horizontal="center" vertical="center"/>
    </xf>
    <xf numFmtId="0" fontId="59" fillId="11" borderId="167" xfId="0" applyFont="1" applyFill="1" applyBorder="1" applyAlignment="1">
      <alignment horizontal="center" vertical="center"/>
    </xf>
    <xf numFmtId="0" fontId="1" fillId="0" borderId="9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wrapText="1"/>
    </xf>
    <xf numFmtId="0" fontId="3" fillId="0" borderId="96" xfId="0" applyFont="1" applyBorder="1" applyAlignment="1">
      <alignment horizontal="left" vertical="center" wrapText="1"/>
    </xf>
    <xf numFmtId="9" fontId="3" fillId="0" borderId="96" xfId="0" applyNumberFormat="1" applyFont="1" applyBorder="1" applyAlignment="1">
      <alignment horizontal="center" vertical="center" wrapText="1"/>
    </xf>
    <xf numFmtId="0" fontId="3" fillId="0" borderId="177" xfId="0" applyFont="1" applyBorder="1" applyAlignment="1">
      <alignment horizontal="center" vertical="center" wrapText="1"/>
    </xf>
    <xf numFmtId="0" fontId="3" fillId="0" borderId="253" xfId="0" applyFont="1" applyBorder="1" applyAlignment="1">
      <alignment horizontal="center" vertical="center" wrapText="1"/>
    </xf>
    <xf numFmtId="164" fontId="3" fillId="0" borderId="96" xfId="2" applyFont="1" applyFill="1" applyBorder="1" applyAlignment="1">
      <alignment horizontal="center" vertical="center" wrapText="1"/>
    </xf>
    <xf numFmtId="0" fontId="3" fillId="0" borderId="96" xfId="2" applyNumberFormat="1" applyFont="1" applyFill="1" applyBorder="1" applyAlignment="1">
      <alignment horizontal="center" vertical="center" wrapText="1"/>
    </xf>
    <xf numFmtId="0" fontId="3" fillId="0" borderId="7" xfId="2" applyNumberFormat="1" applyFont="1" applyFill="1" applyBorder="1" applyAlignment="1">
      <alignment horizontal="center" vertical="center" wrapText="1"/>
    </xf>
    <xf numFmtId="9" fontId="3" fillId="0" borderId="96" xfId="3" applyFont="1" applyFill="1" applyBorder="1" applyAlignment="1">
      <alignment horizontal="center" vertical="center" wrapText="1"/>
    </xf>
    <xf numFmtId="9" fontId="3" fillId="0" borderId="12" xfId="3" applyFont="1" applyFill="1" applyBorder="1" applyAlignment="1">
      <alignment horizontal="center" vertical="center" wrapText="1"/>
    </xf>
    <xf numFmtId="0" fontId="3" fillId="0" borderId="96" xfId="1" applyNumberFormat="1" applyFont="1" applyFill="1" applyBorder="1" applyAlignment="1">
      <alignment horizontal="center" vertical="center" wrapText="1"/>
    </xf>
    <xf numFmtId="0" fontId="3" fillId="0" borderId="12" xfId="1" applyNumberFormat="1" applyFont="1" applyFill="1" applyBorder="1" applyAlignment="1">
      <alignment horizontal="center" vertical="center" wrapText="1"/>
    </xf>
    <xf numFmtId="164" fontId="3" fillId="0" borderId="10" xfId="2" applyFont="1" applyFill="1" applyBorder="1" applyAlignment="1">
      <alignment horizontal="center" vertical="center" wrapText="1"/>
    </xf>
    <xf numFmtId="164" fontId="3" fillId="0" borderId="69" xfId="2" applyFont="1" applyFill="1" applyBorder="1" applyAlignment="1">
      <alignment horizontal="center" vertical="center" wrapText="1"/>
    </xf>
    <xf numFmtId="164" fontId="3" fillId="0" borderId="9" xfId="2" applyFont="1" applyFill="1" applyBorder="1" applyAlignment="1">
      <alignment horizontal="center" vertical="center" wrapText="1"/>
    </xf>
    <xf numFmtId="9" fontId="3" fillId="0" borderId="257" xfId="3" applyFont="1" applyFill="1" applyBorder="1" applyAlignment="1">
      <alignment horizontal="center" vertical="center" wrapText="1"/>
    </xf>
    <xf numFmtId="9" fontId="3" fillId="0" borderId="257" xfId="0" applyNumberFormat="1" applyFont="1" applyBorder="1" applyAlignment="1">
      <alignment horizontal="center" vertical="center" wrapText="1"/>
    </xf>
    <xf numFmtId="164" fontId="3" fillId="0" borderId="253" xfId="2" applyFont="1" applyFill="1" applyBorder="1" applyAlignment="1">
      <alignment horizontal="center" vertical="center" wrapText="1"/>
    </xf>
    <xf numFmtId="0" fontId="3" fillId="0" borderId="253" xfId="0" applyFont="1" applyBorder="1" applyAlignment="1">
      <alignment horizontal="left" vertical="center" wrapText="1"/>
    </xf>
    <xf numFmtId="9" fontId="3" fillId="0" borderId="253" xfId="0" applyNumberFormat="1" applyFont="1" applyBorder="1" applyAlignment="1">
      <alignment horizontal="center" vertical="center" wrapText="1"/>
    </xf>
    <xf numFmtId="43" fontId="8" fillId="13" borderId="83" xfId="1" applyFont="1" applyFill="1" applyBorder="1" applyAlignment="1">
      <alignment horizontal="center" vertical="center" wrapText="1"/>
    </xf>
    <xf numFmtId="43" fontId="8" fillId="13" borderId="70" xfId="1" applyFont="1" applyFill="1" applyBorder="1" applyAlignment="1">
      <alignment horizontal="center" vertical="center" wrapText="1"/>
    </xf>
    <xf numFmtId="164" fontId="8" fillId="13" borderId="14" xfId="1" applyNumberFormat="1" applyFont="1" applyFill="1" applyBorder="1" applyAlignment="1">
      <alignment horizontal="center" vertical="center" wrapText="1"/>
    </xf>
    <xf numFmtId="164" fontId="8" fillId="13" borderId="22" xfId="1" applyNumberFormat="1" applyFont="1" applyFill="1" applyBorder="1" applyAlignment="1">
      <alignment horizontal="center" vertical="center" wrapText="1"/>
    </xf>
    <xf numFmtId="0" fontId="8" fillId="19" borderId="77" xfId="0" applyFont="1" applyFill="1" applyBorder="1" applyAlignment="1">
      <alignment horizontal="center" vertical="center" wrapText="1"/>
    </xf>
    <xf numFmtId="0" fontId="8" fillId="19" borderId="12" xfId="0" applyFont="1" applyFill="1" applyBorder="1" applyAlignment="1">
      <alignment horizontal="center" vertical="center" wrapText="1"/>
    </xf>
    <xf numFmtId="164" fontId="8" fillId="13" borderId="12" xfId="1" applyNumberFormat="1" applyFont="1" applyFill="1" applyBorder="1" applyAlignment="1">
      <alignment horizontal="center" vertical="center" wrapText="1"/>
    </xf>
    <xf numFmtId="43" fontId="73" fillId="0" borderId="0" xfId="0" applyNumberFormat="1" applyFont="1" applyAlignment="1">
      <alignment horizontal="center" vertical="center"/>
    </xf>
    <xf numFmtId="0" fontId="73" fillId="0" borderId="0" xfId="0" applyFont="1" applyAlignment="1">
      <alignment horizontal="center" vertical="center"/>
    </xf>
    <xf numFmtId="0" fontId="3" fillId="0" borderId="254" xfId="0" applyFont="1" applyBorder="1" applyAlignment="1">
      <alignment horizontal="center" vertical="center" wrapText="1"/>
    </xf>
    <xf numFmtId="0" fontId="3" fillId="0" borderId="265" xfId="0" applyFont="1" applyBorder="1" applyAlignment="1">
      <alignment horizontal="center" vertical="center" wrapText="1"/>
    </xf>
    <xf numFmtId="0" fontId="59" fillId="10" borderId="161" xfId="0" applyFont="1" applyFill="1" applyBorder="1" applyAlignment="1">
      <alignment horizontal="center" vertical="center"/>
    </xf>
    <xf numFmtId="0" fontId="59" fillId="10" borderId="162" xfId="0" applyFont="1" applyFill="1" applyBorder="1" applyAlignment="1">
      <alignment horizontal="center" vertical="center"/>
    </xf>
    <xf numFmtId="0" fontId="59" fillId="10" borderId="163" xfId="0" applyFont="1" applyFill="1" applyBorder="1" applyAlignment="1">
      <alignment horizontal="center" vertical="center"/>
    </xf>
    <xf numFmtId="0" fontId="57" fillId="0" borderId="199" xfId="0" applyFont="1" applyBorder="1" applyAlignment="1">
      <alignment horizontal="center" vertical="center" wrapText="1"/>
    </xf>
    <xf numFmtId="0" fontId="57" fillId="0" borderId="200" xfId="0" applyFont="1" applyBorder="1" applyAlignment="1">
      <alignment horizontal="center" vertical="center" wrapText="1"/>
    </xf>
    <xf numFmtId="0" fontId="57" fillId="0" borderId="201" xfId="0" applyFont="1" applyBorder="1" applyAlignment="1">
      <alignment horizontal="center" vertical="center" wrapText="1"/>
    </xf>
    <xf numFmtId="0" fontId="1" fillId="0" borderId="253" xfId="0" applyFont="1" applyBorder="1" applyAlignment="1">
      <alignment horizontal="center" vertical="center" wrapText="1"/>
    </xf>
    <xf numFmtId="9" fontId="3" fillId="0" borderId="253" xfId="3" applyFont="1" applyFill="1" applyBorder="1" applyAlignment="1">
      <alignment horizontal="center" vertical="center" wrapText="1"/>
    </xf>
    <xf numFmtId="0" fontId="3" fillId="0" borderId="256" xfId="0" applyFont="1" applyBorder="1" applyAlignment="1">
      <alignment horizontal="center" vertical="center" wrapText="1"/>
    </xf>
    <xf numFmtId="0" fontId="3" fillId="0" borderId="255" xfId="0" applyFont="1" applyBorder="1" applyAlignment="1">
      <alignment horizontal="center" vertical="center" wrapText="1"/>
    </xf>
    <xf numFmtId="0" fontId="3" fillId="0" borderId="258" xfId="0" applyFont="1" applyBorder="1" applyAlignment="1">
      <alignment horizontal="center" vertical="center" wrapText="1"/>
    </xf>
    <xf numFmtId="164" fontId="3" fillId="0" borderId="257" xfId="2" applyFont="1" applyFill="1" applyBorder="1" applyAlignment="1">
      <alignment horizontal="center" vertical="center" wrapText="1"/>
    </xf>
    <xf numFmtId="0" fontId="1" fillId="0" borderId="77" xfId="0" applyFont="1" applyBorder="1" applyAlignment="1">
      <alignment horizontal="center" vertical="center" wrapText="1"/>
    </xf>
    <xf numFmtId="0" fontId="1" fillId="0" borderId="257" xfId="0" applyFont="1" applyBorder="1" applyAlignment="1">
      <alignment horizontal="center" vertical="center" wrapText="1"/>
    </xf>
    <xf numFmtId="0" fontId="25" fillId="0" borderId="40" xfId="0" applyFont="1" applyBorder="1" applyAlignment="1">
      <alignment horizontal="center" vertical="center" wrapText="1"/>
    </xf>
    <xf numFmtId="9" fontId="25" fillId="0" borderId="12"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20" fillId="0" borderId="12" xfId="0" applyFont="1" applyBorder="1" applyAlignment="1">
      <alignment horizontal="center" vertical="center" wrapText="1"/>
    </xf>
    <xf numFmtId="9" fontId="25" fillId="0" borderId="7" xfId="0" applyNumberFormat="1" applyFont="1" applyBorder="1" applyAlignment="1">
      <alignment horizontal="center" vertical="center" wrapText="1"/>
    </xf>
    <xf numFmtId="3" fontId="25" fillId="0" borderId="12" xfId="0" applyNumberFormat="1" applyFont="1" applyBorder="1" applyAlignment="1">
      <alignment horizontal="center" vertical="center" wrapText="1"/>
    </xf>
    <xf numFmtId="0" fontId="8" fillId="0" borderId="47"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82" xfId="0" applyFont="1" applyBorder="1" applyAlignment="1">
      <alignment horizontal="center" vertical="center" wrapText="1"/>
    </xf>
    <xf numFmtId="9" fontId="8" fillId="0" borderId="14" xfId="0" applyNumberFormat="1" applyFont="1" applyBorder="1" applyAlignment="1">
      <alignment horizontal="center" vertical="center" wrapText="1"/>
    </xf>
    <xf numFmtId="9" fontId="8" fillId="0" borderId="77" xfId="0" applyNumberFormat="1" applyFont="1" applyBorder="1" applyAlignment="1">
      <alignment horizontal="center" vertical="center" wrapText="1"/>
    </xf>
    <xf numFmtId="0" fontId="8" fillId="0" borderId="6" xfId="0" applyFont="1" applyBorder="1" applyAlignment="1">
      <alignment horizontal="center" vertical="center" wrapText="1"/>
    </xf>
    <xf numFmtId="9" fontId="8" fillId="0" borderId="6" xfId="3" applyFont="1" applyBorder="1" applyAlignment="1">
      <alignment horizontal="center" vertical="center" wrapText="1"/>
    </xf>
    <xf numFmtId="164" fontId="8" fillId="13" borderId="7" xfId="1" applyNumberFormat="1" applyFont="1" applyFill="1" applyBorder="1" applyAlignment="1">
      <alignment horizontal="center" vertical="center" wrapText="1"/>
    </xf>
    <xf numFmtId="0" fontId="76" fillId="3" borderId="164" xfId="0" applyFont="1" applyFill="1" applyBorder="1" applyAlignment="1">
      <alignment horizontal="center" vertical="center" wrapText="1"/>
    </xf>
    <xf numFmtId="9" fontId="76" fillId="3" borderId="164" xfId="3" applyFont="1" applyFill="1" applyBorder="1" applyAlignment="1">
      <alignment vertical="center" wrapText="1"/>
    </xf>
    <xf numFmtId="9" fontId="76" fillId="3" borderId="7" xfId="3" applyFont="1" applyFill="1" applyBorder="1" applyAlignment="1">
      <alignment vertical="center" wrapText="1"/>
    </xf>
    <xf numFmtId="0" fontId="65" fillId="0" borderId="14" xfId="0" applyFont="1" applyBorder="1" applyAlignment="1">
      <alignment vertical="center" wrapText="1"/>
    </xf>
    <xf numFmtId="0" fontId="65" fillId="0" borderId="12" xfId="0" applyFont="1" applyBorder="1" applyAlignment="1">
      <alignment vertical="center" wrapText="1"/>
    </xf>
    <xf numFmtId="0" fontId="65" fillId="0" borderId="72" xfId="0" applyFont="1" applyBorder="1" applyAlignment="1">
      <alignment vertical="center" wrapText="1"/>
    </xf>
    <xf numFmtId="0" fontId="65" fillId="0" borderId="214" xfId="0" applyFont="1" applyBorder="1" applyAlignment="1">
      <alignment horizontal="center" vertical="center" wrapText="1"/>
    </xf>
    <xf numFmtId="0" fontId="65" fillId="0" borderId="215" xfId="0" applyFont="1" applyBorder="1" applyAlignment="1">
      <alignment horizontal="center" vertical="center" wrapText="1"/>
    </xf>
    <xf numFmtId="0" fontId="57" fillId="2" borderId="81" xfId="0" applyFont="1" applyFill="1" applyBorder="1" applyAlignment="1">
      <alignment horizontal="center" vertical="center" wrapText="1"/>
    </xf>
    <xf numFmtId="0" fontId="57" fillId="2" borderId="250" xfId="0" applyFont="1" applyFill="1" applyBorder="1" applyAlignment="1">
      <alignment horizontal="center" vertical="center" wrapText="1"/>
    </xf>
    <xf numFmtId="0" fontId="57" fillId="2" borderId="77" xfId="0" applyFont="1" applyFill="1" applyBorder="1" applyAlignment="1">
      <alignment horizontal="center" vertical="center" wrapText="1"/>
    </xf>
    <xf numFmtId="0" fontId="57" fillId="2" borderId="210" xfId="0" applyFont="1" applyFill="1" applyBorder="1" applyAlignment="1">
      <alignment horizontal="center" vertical="center" wrapText="1"/>
    </xf>
    <xf numFmtId="164" fontId="65" fillId="0" borderId="77" xfId="2" applyFont="1" applyFill="1" applyBorder="1" applyAlignment="1">
      <alignment horizontal="center" vertical="center" wrapText="1"/>
    </xf>
    <xf numFmtId="164" fontId="65" fillId="0" borderId="210" xfId="2" applyFont="1" applyFill="1" applyBorder="1" applyAlignment="1">
      <alignment horizontal="center" vertical="center" wrapText="1"/>
    </xf>
    <xf numFmtId="0" fontId="65" fillId="0" borderId="77" xfId="0" applyFont="1" applyBorder="1" applyAlignment="1">
      <alignment horizontal="left" vertical="center" wrapText="1"/>
    </xf>
    <xf numFmtId="0" fontId="65" fillId="0" borderId="210" xfId="0" applyFont="1" applyBorder="1" applyAlignment="1">
      <alignment horizontal="left" vertical="center" wrapText="1"/>
    </xf>
    <xf numFmtId="0" fontId="57" fillId="0" borderId="81" xfId="0" applyFont="1" applyBorder="1" applyAlignment="1">
      <alignment horizontal="center" vertical="center" wrapText="1"/>
    </xf>
    <xf numFmtId="0" fontId="57" fillId="0" borderId="250" xfId="0" applyFont="1" applyBorder="1" applyAlignment="1">
      <alignment horizontal="center" vertical="center" wrapText="1"/>
    </xf>
    <xf numFmtId="0" fontId="57" fillId="0" borderId="77" xfId="0" applyFont="1" applyBorder="1" applyAlignment="1">
      <alignment horizontal="center" vertical="center" wrapText="1"/>
    </xf>
    <xf numFmtId="0" fontId="57" fillId="0" borderId="210" xfId="0" applyFont="1" applyBorder="1" applyAlignment="1">
      <alignment horizontal="center" vertical="center" wrapText="1"/>
    </xf>
    <xf numFmtId="0" fontId="57" fillId="2" borderId="82" xfId="0" applyFont="1" applyFill="1" applyBorder="1" applyAlignment="1">
      <alignment horizontal="center" vertical="center" wrapText="1"/>
    </xf>
    <xf numFmtId="0" fontId="57" fillId="2" borderId="249" xfId="0" applyFont="1" applyFill="1" applyBorder="1" applyAlignment="1">
      <alignment horizontal="center" vertical="center" wrapText="1"/>
    </xf>
    <xf numFmtId="164" fontId="65" fillId="0" borderId="48" xfId="2" applyFont="1" applyFill="1" applyBorder="1" applyAlignment="1">
      <alignment horizontal="center" vertical="center" wrapText="1"/>
    </xf>
    <xf numFmtId="164" fontId="65" fillId="0" borderId="22" xfId="2" applyFont="1" applyFill="1" applyBorder="1" applyAlignment="1">
      <alignment horizontal="center" vertical="center" wrapText="1"/>
    </xf>
    <xf numFmtId="0" fontId="65" fillId="0" borderId="48" xfId="0" applyFont="1" applyBorder="1" applyAlignment="1">
      <alignment horizontal="left" vertical="center" wrapText="1"/>
    </xf>
    <xf numFmtId="0" fontId="65" fillId="0" borderId="22" xfId="0" applyFont="1" applyBorder="1" applyAlignment="1">
      <alignment horizontal="left" vertical="center" wrapText="1"/>
    </xf>
    <xf numFmtId="9" fontId="65" fillId="0" borderId="48" xfId="0" applyNumberFormat="1" applyFont="1" applyBorder="1" applyAlignment="1">
      <alignment horizontal="center" vertical="center" wrapText="1"/>
    </xf>
    <xf numFmtId="9" fontId="65" fillId="0" borderId="22" xfId="0" applyNumberFormat="1" applyFont="1" applyBorder="1" applyAlignment="1">
      <alignment horizontal="center" vertical="center" wrapText="1"/>
    </xf>
    <xf numFmtId="9" fontId="65" fillId="0" borderId="77" xfId="0" applyNumberFormat="1" applyFont="1" applyBorder="1" applyAlignment="1">
      <alignment horizontal="center" vertical="center" wrapText="1"/>
    </xf>
    <xf numFmtId="9" fontId="65" fillId="0" borderId="210" xfId="0" applyNumberFormat="1" applyFont="1" applyBorder="1" applyAlignment="1">
      <alignment horizontal="center" vertical="center" wrapText="1"/>
    </xf>
    <xf numFmtId="9" fontId="62" fillId="0" borderId="286" xfId="0" applyNumberFormat="1" applyFont="1" applyBorder="1" applyAlignment="1">
      <alignment horizontal="center" vertical="center" wrapText="1"/>
    </xf>
    <xf numFmtId="0" fontId="62" fillId="0" borderId="229" xfId="0" applyFont="1" applyBorder="1" applyAlignment="1">
      <alignment horizontal="left" vertical="center" wrapText="1"/>
    </xf>
    <xf numFmtId="0" fontId="62" fillId="2" borderId="77" xfId="0" applyFont="1" applyFill="1" applyBorder="1" applyAlignment="1">
      <alignment horizontal="center" vertical="center" wrapText="1"/>
    </xf>
    <xf numFmtId="0" fontId="62" fillId="2" borderId="94" xfId="0" applyFont="1" applyFill="1" applyBorder="1" applyAlignment="1">
      <alignment horizontal="center" vertical="center" wrapText="1"/>
    </xf>
    <xf numFmtId="164" fontId="65" fillId="0" borderId="94" xfId="2" applyFont="1" applyFill="1" applyBorder="1" applyAlignment="1">
      <alignment horizontal="center" vertical="center" wrapText="1"/>
    </xf>
    <xf numFmtId="164" fontId="62" fillId="0" borderId="77" xfId="2" applyFont="1" applyFill="1" applyBorder="1" applyAlignment="1">
      <alignment horizontal="center" vertical="center" wrapText="1"/>
    </xf>
    <xf numFmtId="164" fontId="62" fillId="0" borderId="94" xfId="2" applyFont="1" applyFill="1" applyBorder="1" applyAlignment="1">
      <alignment horizontal="center" vertical="center" wrapText="1"/>
    </xf>
    <xf numFmtId="0" fontId="62" fillId="0" borderId="77" xfId="0" applyFont="1" applyBorder="1" applyAlignment="1">
      <alignment horizontal="left" vertical="center" wrapText="1"/>
    </xf>
    <xf numFmtId="0" fontId="62" fillId="0" borderId="94" xfId="0" applyFont="1" applyBorder="1" applyAlignment="1">
      <alignment horizontal="left" vertical="center" wrapText="1"/>
    </xf>
    <xf numFmtId="9" fontId="62" fillId="0" borderId="77" xfId="0" applyNumberFormat="1" applyFont="1" applyBorder="1" applyAlignment="1">
      <alignment horizontal="center" vertical="center" wrapText="1"/>
    </xf>
    <xf numFmtId="9" fontId="62" fillId="0" borderId="94" xfId="0" applyNumberFormat="1" applyFont="1" applyBorder="1" applyAlignment="1">
      <alignment horizontal="center" vertical="center" wrapText="1"/>
    </xf>
    <xf numFmtId="0" fontId="62" fillId="0" borderId="77" xfId="0" applyFont="1" applyBorder="1" applyAlignment="1">
      <alignment horizontal="center" vertical="center" wrapText="1"/>
    </xf>
    <xf numFmtId="0" fontId="62" fillId="0" borderId="94" xfId="0" applyFont="1" applyBorder="1" applyAlignment="1">
      <alignment horizontal="center" vertical="center" wrapText="1"/>
    </xf>
    <xf numFmtId="0" fontId="62" fillId="0" borderId="82" xfId="0" applyFont="1" applyBorder="1" applyAlignment="1">
      <alignment horizontal="center" vertical="center" wrapText="1"/>
    </xf>
    <xf numFmtId="0" fontId="62" fillId="0" borderId="107" xfId="0" applyFont="1" applyBorder="1" applyAlignment="1">
      <alignment horizontal="center" vertical="center" wrapText="1"/>
    </xf>
    <xf numFmtId="0" fontId="62" fillId="0" borderId="81" xfId="0" applyFont="1" applyBorder="1" applyAlignment="1">
      <alignment horizontal="center" vertical="center" wrapText="1"/>
    </xf>
    <xf numFmtId="0" fontId="62" fillId="0" borderId="106"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105" xfId="0" applyFont="1" applyBorder="1" applyAlignment="1">
      <alignment horizontal="center" vertical="center" wrapText="1"/>
    </xf>
    <xf numFmtId="0" fontId="62" fillId="2" borderId="81" xfId="0" applyFont="1" applyFill="1" applyBorder="1" applyAlignment="1">
      <alignment horizontal="center" vertical="center" wrapText="1"/>
    </xf>
    <xf numFmtId="0" fontId="62" fillId="2" borderId="106" xfId="0" applyFont="1" applyFill="1" applyBorder="1" applyAlignment="1">
      <alignment horizontal="center" vertical="center" wrapText="1"/>
    </xf>
    <xf numFmtId="0" fontId="62" fillId="3" borderId="77" xfId="0" applyFont="1" applyFill="1" applyBorder="1" applyAlignment="1">
      <alignment horizontal="center" vertical="center" wrapText="1"/>
    </xf>
    <xf numFmtId="0" fontId="62" fillId="3" borderId="94" xfId="0" applyFont="1" applyFill="1" applyBorder="1" applyAlignment="1">
      <alignment horizontal="center" vertical="center" wrapText="1"/>
    </xf>
    <xf numFmtId="0" fontId="62" fillId="0" borderId="17" xfId="0" applyFont="1" applyBorder="1" applyAlignment="1">
      <alignment horizontal="left" vertical="center" wrapText="1"/>
    </xf>
    <xf numFmtId="0" fontId="62" fillId="0" borderId="78" xfId="0" applyFont="1" applyBorder="1" applyAlignment="1">
      <alignment horizontal="left" vertical="center" wrapText="1"/>
    </xf>
    <xf numFmtId="0" fontId="62" fillId="0" borderId="285" xfId="0" applyFont="1" applyBorder="1" applyAlignment="1">
      <alignment horizontal="center" vertical="center" wrapText="1"/>
    </xf>
    <xf numFmtId="0" fontId="60" fillId="0" borderId="289" xfId="0" applyFont="1" applyBorder="1" applyAlignment="1">
      <alignment horizontal="center" vertical="center" wrapText="1"/>
    </xf>
    <xf numFmtId="0" fontId="60" fillId="0" borderId="292" xfId="0" applyFont="1" applyBorder="1" applyAlignment="1">
      <alignment horizontal="center" vertical="center" wrapText="1"/>
    </xf>
    <xf numFmtId="0" fontId="60" fillId="0" borderId="293" xfId="0" applyFont="1" applyBorder="1" applyAlignment="1">
      <alignment horizontal="center" vertical="center" wrapText="1"/>
    </xf>
    <xf numFmtId="0" fontId="62" fillId="0" borderId="287" xfId="0" applyFont="1" applyBorder="1" applyAlignment="1">
      <alignment horizontal="center" vertical="center" wrapText="1"/>
    </xf>
    <xf numFmtId="0" fontId="62" fillId="0" borderId="290" xfId="0" applyFont="1" applyBorder="1" applyAlignment="1">
      <alignment horizontal="center" vertical="center" wrapText="1"/>
    </xf>
    <xf numFmtId="0" fontId="62" fillId="0" borderId="291" xfId="0" applyFont="1" applyBorder="1" applyAlignment="1">
      <alignment horizontal="center" vertical="center" wrapText="1"/>
    </xf>
    <xf numFmtId="3" fontId="62" fillId="0" borderId="286" xfId="0" applyNumberFormat="1" applyFont="1" applyBorder="1" applyAlignment="1">
      <alignment horizontal="center" vertical="center" wrapText="1"/>
    </xf>
    <xf numFmtId="3" fontId="62" fillId="0" borderId="12" xfId="0" applyNumberFormat="1" applyFont="1" applyBorder="1" applyAlignment="1">
      <alignment horizontal="center" vertical="center" wrapText="1"/>
    </xf>
    <xf numFmtId="3" fontId="62" fillId="0" borderId="263" xfId="0" applyNumberFormat="1" applyFont="1" applyBorder="1" applyAlignment="1">
      <alignment horizontal="center" vertical="center" wrapText="1"/>
    </xf>
    <xf numFmtId="0" fontId="60" fillId="0" borderId="14" xfId="0" applyFont="1" applyBorder="1" applyAlignment="1">
      <alignment horizontal="center" vertical="center" wrapText="1"/>
    </xf>
    <xf numFmtId="0" fontId="60" fillId="0" borderId="94" xfId="0" applyFont="1" applyBorder="1" applyAlignment="1">
      <alignment horizontal="center" vertical="center" wrapText="1"/>
    </xf>
    <xf numFmtId="0" fontId="62" fillId="0" borderId="289" xfId="0" applyFont="1" applyBorder="1" applyAlignment="1">
      <alignment horizontal="center" vertical="center" wrapText="1"/>
    </xf>
    <xf numFmtId="0" fontId="62" fillId="0" borderId="337" xfId="0" applyFont="1" applyBorder="1" applyAlignment="1">
      <alignment horizontal="center" vertical="center" wrapText="1"/>
    </xf>
    <xf numFmtId="0" fontId="62" fillId="0" borderId="288" xfId="0" applyFont="1" applyBorder="1" applyAlignment="1">
      <alignment horizontal="center" vertical="center" wrapText="1"/>
    </xf>
    <xf numFmtId="0" fontId="62" fillId="0" borderId="338" xfId="0" applyFont="1" applyBorder="1" applyAlignment="1">
      <alignment horizontal="center" vertical="center" wrapText="1"/>
    </xf>
    <xf numFmtId="9" fontId="62" fillId="0" borderId="287" xfId="0" applyNumberFormat="1" applyFont="1" applyBorder="1" applyAlignment="1">
      <alignment horizontal="center" vertical="center" wrapText="1"/>
    </xf>
    <xf numFmtId="9" fontId="62" fillId="0" borderId="339" xfId="0" applyNumberFormat="1" applyFont="1" applyBorder="1" applyAlignment="1">
      <alignment horizontal="center" vertical="center" wrapText="1"/>
    </xf>
    <xf numFmtId="0" fontId="62" fillId="2" borderId="78" xfId="0" applyFont="1" applyFill="1" applyBorder="1" applyAlignment="1">
      <alignment horizontal="center" vertical="center" wrapText="1"/>
    </xf>
    <xf numFmtId="164" fontId="65" fillId="0" borderId="17" xfId="2" applyFont="1" applyFill="1" applyBorder="1" applyAlignment="1">
      <alignment horizontal="center" vertical="center" wrapText="1"/>
    </xf>
    <xf numFmtId="164" fontId="65" fillId="0" borderId="78" xfId="2" applyFont="1" applyFill="1" applyBorder="1" applyAlignment="1">
      <alignment horizontal="center" vertical="center" wrapText="1"/>
    </xf>
    <xf numFmtId="164" fontId="62" fillId="0" borderId="17" xfId="2" applyFont="1" applyFill="1" applyBorder="1" applyAlignment="1">
      <alignment horizontal="center" vertical="center" wrapText="1"/>
    </xf>
    <xf numFmtId="164" fontId="62" fillId="0" borderId="78" xfId="2" applyFont="1" applyFill="1" applyBorder="1" applyAlignment="1">
      <alignment horizontal="center" vertical="center" wrapText="1"/>
    </xf>
    <xf numFmtId="9" fontId="62" fillId="0" borderId="17" xfId="0" applyNumberFormat="1" applyFont="1" applyBorder="1" applyAlignment="1">
      <alignment horizontal="center" vertical="center" wrapText="1"/>
    </xf>
    <xf numFmtId="9" fontId="62" fillId="0" borderId="78" xfId="0" applyNumberFormat="1" applyFont="1" applyBorder="1" applyAlignment="1">
      <alignment horizontal="center" vertical="center" wrapText="1"/>
    </xf>
    <xf numFmtId="0" fontId="62" fillId="0" borderId="280" xfId="0" applyFont="1" applyBorder="1" applyAlignment="1">
      <alignment horizontal="center" vertical="center" wrapText="1"/>
    </xf>
    <xf numFmtId="0" fontId="62" fillId="0" borderId="281" xfId="0" applyFont="1" applyBorder="1" applyAlignment="1">
      <alignment horizontal="center" vertical="center" wrapText="1"/>
    </xf>
    <xf numFmtId="0" fontId="62" fillId="2" borderId="54" xfId="0" applyFont="1" applyFill="1" applyBorder="1" applyAlignment="1">
      <alignment horizontal="center" vertical="center" wrapText="1"/>
    </xf>
    <xf numFmtId="0" fontId="62" fillId="2" borderId="79" xfId="0" applyFont="1" applyFill="1" applyBorder="1" applyAlignment="1">
      <alignment horizontal="center" vertical="center" wrapText="1"/>
    </xf>
    <xf numFmtId="0" fontId="62" fillId="2" borderId="53" xfId="0" applyFont="1" applyFill="1" applyBorder="1" applyAlignment="1">
      <alignment horizontal="center" vertical="center" wrapText="1"/>
    </xf>
    <xf numFmtId="0" fontId="62" fillId="2" borderId="80" xfId="0" applyFont="1" applyFill="1" applyBorder="1" applyAlignment="1">
      <alignment horizontal="center" vertical="center" wrapText="1"/>
    </xf>
    <xf numFmtId="0" fontId="63" fillId="2" borderId="53" xfId="0" applyFont="1" applyFill="1" applyBorder="1" applyAlignment="1">
      <alignment horizontal="center" vertical="center" wrapText="1"/>
    </xf>
    <xf numFmtId="0" fontId="63" fillId="2" borderId="80"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78" xfId="0" applyFont="1" applyFill="1" applyBorder="1" applyAlignment="1">
      <alignment horizontal="center" vertical="center" wrapText="1"/>
    </xf>
    <xf numFmtId="0" fontId="63" fillId="2" borderId="54"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2" fillId="0" borderId="54" xfId="0" applyFont="1" applyBorder="1" applyAlignment="1">
      <alignment horizontal="center" vertical="center" wrapText="1"/>
    </xf>
    <xf numFmtId="0" fontId="62" fillId="0" borderId="79" xfId="0" applyFont="1" applyBorder="1" applyAlignment="1">
      <alignment horizontal="center" vertical="center" wrapText="1"/>
    </xf>
    <xf numFmtId="9" fontId="62" fillId="0" borderId="103" xfId="0" applyNumberFormat="1" applyFont="1" applyBorder="1" applyAlignment="1">
      <alignment horizontal="center" vertical="center" wrapText="1"/>
    </xf>
    <xf numFmtId="9" fontId="62" fillId="0" borderId="263" xfId="0" applyNumberFormat="1" applyFont="1" applyBorder="1" applyAlignment="1">
      <alignment horizontal="center" vertical="center" wrapText="1"/>
    </xf>
    <xf numFmtId="0" fontId="62" fillId="0" borderId="103" xfId="0" applyFont="1" applyBorder="1" applyAlignment="1">
      <alignment horizontal="center" vertical="center" wrapText="1"/>
    </xf>
    <xf numFmtId="0" fontId="62" fillId="0" borderId="294" xfId="0" applyFont="1" applyBorder="1" applyAlignment="1">
      <alignment horizontal="center" vertical="center" wrapText="1"/>
    </xf>
    <xf numFmtId="0" fontId="62" fillId="0" borderId="229" xfId="0" applyFont="1" applyBorder="1" applyAlignment="1">
      <alignment horizontal="center" vertical="center" wrapText="1"/>
    </xf>
    <xf numFmtId="0" fontId="62" fillId="0" borderId="295" xfId="0" applyFont="1" applyBorder="1" applyAlignment="1">
      <alignment horizontal="center" vertical="center" wrapText="1"/>
    </xf>
    <xf numFmtId="0" fontId="63" fillId="0" borderId="159" xfId="0" applyFont="1" applyBorder="1" applyAlignment="1">
      <alignment horizontal="left" vertical="center" wrapText="1"/>
    </xf>
    <xf numFmtId="0" fontId="63" fillId="0" borderId="78" xfId="0" applyFont="1" applyBorder="1" applyAlignment="1">
      <alignment horizontal="left" vertical="center" wrapText="1"/>
    </xf>
    <xf numFmtId="0" fontId="63" fillId="0" borderId="17" xfId="0" applyFont="1" applyBorder="1" applyAlignment="1">
      <alignment horizontal="left" vertical="center" wrapText="1"/>
    </xf>
    <xf numFmtId="164" fontId="3" fillId="0" borderId="159" xfId="2" applyFont="1" applyFill="1" applyBorder="1" applyAlignment="1">
      <alignment horizontal="center" vertical="center" wrapText="1"/>
    </xf>
    <xf numFmtId="164" fontId="3" fillId="0" borderId="78" xfId="2" applyFont="1" applyFill="1" applyBorder="1" applyAlignment="1">
      <alignment horizontal="center" vertical="center" wrapText="1"/>
    </xf>
    <xf numFmtId="164" fontId="63" fillId="0" borderId="159" xfId="2" applyFont="1" applyFill="1" applyBorder="1" applyAlignment="1">
      <alignment horizontal="center" vertical="center" wrapText="1"/>
    </xf>
    <xf numFmtId="164" fontId="63" fillId="0" borderId="78" xfId="2" applyFont="1" applyFill="1" applyBorder="1" applyAlignment="1">
      <alignment horizontal="center" vertical="center" wrapText="1"/>
    </xf>
    <xf numFmtId="9" fontId="63" fillId="0" borderId="159" xfId="0" applyNumberFormat="1" applyFont="1" applyBorder="1" applyAlignment="1">
      <alignment horizontal="center" vertical="center" wrapText="1"/>
    </xf>
    <xf numFmtId="9" fontId="63" fillId="0" borderId="78" xfId="0" applyNumberFormat="1" applyFont="1" applyBorder="1" applyAlignment="1">
      <alignment horizontal="center" vertical="center" wrapText="1"/>
    </xf>
    <xf numFmtId="0" fontId="63" fillId="0" borderId="159" xfId="0" applyFont="1" applyBorder="1" applyAlignment="1">
      <alignment horizontal="center" vertical="center" wrapText="1"/>
    </xf>
    <xf numFmtId="0" fontId="63" fillId="0" borderId="78" xfId="0" applyFont="1" applyBorder="1" applyAlignment="1">
      <alignment horizontal="center" vertical="center" wrapText="1"/>
    </xf>
    <xf numFmtId="0" fontId="63" fillId="2" borderId="184" xfId="0" applyFont="1" applyFill="1" applyBorder="1" applyAlignment="1">
      <alignment horizontal="center" vertical="center" wrapText="1"/>
    </xf>
    <xf numFmtId="0" fontId="63" fillId="2" borderId="159" xfId="0" applyFont="1" applyFill="1" applyBorder="1" applyAlignment="1">
      <alignment horizontal="center" vertical="center" wrapText="1"/>
    </xf>
    <xf numFmtId="0" fontId="63" fillId="2" borderId="160" xfId="0" applyFont="1" applyFill="1" applyBorder="1" applyAlignment="1">
      <alignment horizontal="center" vertical="center" wrapText="1"/>
    </xf>
    <xf numFmtId="164" fontId="3" fillId="0" borderId="17" xfId="2" applyFont="1" applyFill="1" applyBorder="1" applyAlignment="1">
      <alignment horizontal="center" vertical="center" wrapText="1"/>
    </xf>
    <xf numFmtId="164" fontId="63" fillId="0" borderId="17" xfId="2" applyFont="1" applyFill="1" applyBorder="1" applyAlignment="1">
      <alignment horizontal="center" vertical="center" wrapText="1"/>
    </xf>
    <xf numFmtId="0" fontId="63" fillId="0" borderId="17" xfId="0" applyFont="1" applyBorder="1" applyAlignment="1">
      <alignment horizontal="center" vertical="center" wrapText="1"/>
    </xf>
    <xf numFmtId="3" fontId="62" fillId="0" borderId="103" xfId="0" applyNumberFormat="1" applyFont="1" applyBorder="1" applyAlignment="1">
      <alignment vertical="center" wrapText="1"/>
    </xf>
    <xf numFmtId="3" fontId="62" fillId="0" borderId="12" xfId="0" applyNumberFormat="1" applyFont="1" applyBorder="1" applyAlignment="1">
      <alignment vertical="center" wrapText="1"/>
    </xf>
    <xf numFmtId="3" fontId="62" fillId="0" borderId="263" xfId="0" applyNumberFormat="1" applyFont="1" applyBorder="1" applyAlignment="1">
      <alignment vertical="center" wrapText="1"/>
    </xf>
    <xf numFmtId="0" fontId="58" fillId="7" borderId="14" xfId="0" applyFont="1" applyFill="1" applyBorder="1" applyAlignment="1">
      <alignment horizontal="center" vertical="center"/>
    </xf>
    <xf numFmtId="0" fontId="58" fillId="7" borderId="22" xfId="0" applyFont="1" applyFill="1" applyBorder="1" applyAlignment="1">
      <alignment horizontal="center" vertical="center"/>
    </xf>
    <xf numFmtId="0" fontId="58" fillId="7" borderId="14" xfId="0" applyFont="1" applyFill="1" applyBorder="1" applyAlignment="1">
      <alignment horizontal="center" vertical="center" wrapText="1"/>
    </xf>
    <xf numFmtId="0" fontId="58" fillId="7" borderId="22" xfId="0" applyFont="1" applyFill="1" applyBorder="1" applyAlignment="1">
      <alignment horizontal="center" vertical="center" wrapText="1"/>
    </xf>
    <xf numFmtId="0" fontId="59" fillId="8" borderId="181" xfId="0" applyFont="1" applyFill="1" applyBorder="1" applyAlignment="1">
      <alignment horizontal="center" vertical="center" wrapText="1"/>
    </xf>
    <xf numFmtId="0" fontId="59" fillId="8" borderId="182" xfId="0" applyFont="1" applyFill="1" applyBorder="1" applyAlignment="1">
      <alignment horizontal="center" vertical="center" wrapText="1"/>
    </xf>
    <xf numFmtId="0" fontId="59" fillId="8" borderId="183" xfId="0" applyFont="1" applyFill="1" applyBorder="1" applyAlignment="1">
      <alignment horizontal="center" vertical="center" wrapText="1"/>
    </xf>
    <xf numFmtId="0" fontId="60" fillId="0" borderId="186" xfId="0" applyFont="1" applyBorder="1" applyAlignment="1">
      <alignment horizontal="center" vertical="center" wrapText="1"/>
    </xf>
    <xf numFmtId="0" fontId="60" fillId="0" borderId="187" xfId="0" applyFont="1" applyBorder="1" applyAlignment="1">
      <alignment horizontal="center" vertical="center" wrapText="1"/>
    </xf>
    <xf numFmtId="0" fontId="60" fillId="0" borderId="188" xfId="0" applyFont="1" applyBorder="1" applyAlignment="1">
      <alignment horizontal="center" vertical="center" wrapText="1"/>
    </xf>
    <xf numFmtId="0" fontId="60" fillId="0" borderId="103" xfId="0" applyFont="1" applyBorder="1" applyAlignment="1">
      <alignment horizontal="center" vertical="center" wrapText="1"/>
    </xf>
    <xf numFmtId="0" fontId="60" fillId="0" borderId="12" xfId="0" applyFont="1" applyBorder="1" applyAlignment="1">
      <alignment horizontal="center" vertical="center" wrapText="1"/>
    </xf>
    <xf numFmtId="0" fontId="60" fillId="0" borderId="7" xfId="0" applyFont="1" applyBorder="1" applyAlignment="1">
      <alignment horizontal="center" vertical="center" wrapText="1"/>
    </xf>
    <xf numFmtId="0" fontId="58" fillId="7" borderId="47" xfId="0" applyFont="1" applyFill="1" applyBorder="1" applyAlignment="1">
      <alignment horizontal="center" vertical="center"/>
    </xf>
    <xf numFmtId="0" fontId="58" fillId="7" borderId="87" xfId="0" applyFont="1" applyFill="1" applyBorder="1" applyAlignment="1">
      <alignment horizontal="center" vertical="center"/>
    </xf>
    <xf numFmtId="0" fontId="58" fillId="7" borderId="35" xfId="0" applyFont="1" applyFill="1" applyBorder="1" applyAlignment="1">
      <alignment horizontal="center" vertical="center"/>
    </xf>
    <xf numFmtId="0" fontId="58" fillId="7" borderId="86" xfId="0" applyFont="1" applyFill="1" applyBorder="1" applyAlignment="1">
      <alignment horizontal="center" vertical="center"/>
    </xf>
    <xf numFmtId="0" fontId="58" fillId="7" borderId="12" xfId="0" applyFont="1" applyFill="1" applyBorder="1" applyAlignment="1">
      <alignment horizontal="center" vertical="center" wrapText="1"/>
    </xf>
    <xf numFmtId="0" fontId="58" fillId="7" borderId="24" xfId="0" applyFont="1" applyFill="1" applyBorder="1" applyAlignment="1">
      <alignment horizontal="center" vertical="center" wrapText="1"/>
    </xf>
    <xf numFmtId="0" fontId="58" fillId="7" borderId="13" xfId="0" applyFont="1" applyFill="1" applyBorder="1" applyAlignment="1">
      <alignment horizontal="center" vertical="center" wrapText="1"/>
    </xf>
    <xf numFmtId="0" fontId="58" fillId="7" borderId="47" xfId="0" applyFont="1" applyFill="1" applyBorder="1" applyAlignment="1">
      <alignment horizontal="center" vertical="center" wrapText="1"/>
    </xf>
    <xf numFmtId="0" fontId="58" fillId="7" borderId="40" xfId="0" applyFont="1" applyFill="1" applyBorder="1" applyAlignment="1">
      <alignment horizontal="center" vertical="center" wrapText="1"/>
    </xf>
    <xf numFmtId="0" fontId="58" fillId="7" borderId="87" xfId="0" applyFont="1" applyFill="1" applyBorder="1" applyAlignment="1">
      <alignment horizontal="center" vertical="center" wrapText="1"/>
    </xf>
    <xf numFmtId="0" fontId="58" fillId="4" borderId="24" xfId="0" applyFont="1" applyFill="1" applyBorder="1" applyAlignment="1">
      <alignment horizontal="center" vertical="center"/>
    </xf>
    <xf numFmtId="0" fontId="58" fillId="4" borderId="44" xfId="0" applyFont="1" applyFill="1" applyBorder="1" applyAlignment="1">
      <alignment horizontal="center" vertical="center"/>
    </xf>
    <xf numFmtId="0" fontId="58" fillId="4" borderId="45" xfId="0" applyFont="1" applyFill="1" applyBorder="1" applyAlignment="1">
      <alignment horizontal="center" vertical="center"/>
    </xf>
    <xf numFmtId="0" fontId="58" fillId="4" borderId="85" xfId="0" applyFont="1" applyFill="1" applyBorder="1" applyAlignment="1">
      <alignment horizontal="center" vertical="center"/>
    </xf>
    <xf numFmtId="0" fontId="58" fillId="4" borderId="13" xfId="0" applyFont="1" applyFill="1" applyBorder="1" applyAlignment="1">
      <alignment horizontal="center" vertical="center"/>
    </xf>
    <xf numFmtId="0" fontId="58" fillId="7" borderId="44" xfId="0" applyFont="1" applyFill="1" applyBorder="1" applyAlignment="1">
      <alignment horizontal="center" vertical="center" wrapText="1"/>
    </xf>
    <xf numFmtId="0" fontId="58" fillId="7" borderId="18" xfId="0" applyFont="1" applyFill="1" applyBorder="1" applyAlignment="1">
      <alignment horizontal="center" vertical="center" wrapText="1"/>
    </xf>
    <xf numFmtId="0" fontId="58" fillId="7" borderId="10" xfId="0" applyFont="1" applyFill="1" applyBorder="1" applyAlignment="1">
      <alignment horizontal="center" vertical="center" wrapText="1"/>
    </xf>
    <xf numFmtId="0" fontId="58" fillId="7" borderId="15"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58" fillId="7" borderId="71" xfId="0" applyFont="1" applyFill="1" applyBorder="1" applyAlignment="1">
      <alignment horizontal="center" vertical="center" wrapText="1"/>
    </xf>
    <xf numFmtId="0" fontId="58" fillId="7" borderId="38" xfId="0" applyFont="1" applyFill="1" applyBorder="1" applyAlignment="1">
      <alignment horizontal="center" vertical="center" wrapText="1"/>
    </xf>
    <xf numFmtId="0" fontId="3" fillId="0" borderId="48" xfId="0" applyFont="1" applyBorder="1" applyAlignment="1">
      <alignment horizontal="center" wrapText="1"/>
    </xf>
    <xf numFmtId="0" fontId="3" fillId="0" borderId="12" xfId="0" applyFont="1" applyBorder="1" applyAlignment="1">
      <alignment horizontal="center" wrapText="1"/>
    </xf>
    <xf numFmtId="0" fontId="3" fillId="0" borderId="326" xfId="0" applyFont="1" applyBorder="1" applyAlignment="1">
      <alignment horizontal="center" wrapText="1"/>
    </xf>
    <xf numFmtId="0" fontId="44" fillId="0" borderId="44" xfId="0" applyFont="1" applyBorder="1" applyAlignment="1">
      <alignment horizontal="left" vertical="center" wrapText="1"/>
    </xf>
    <xf numFmtId="0" fontId="57" fillId="4" borderId="35" xfId="0" applyFont="1" applyFill="1" applyBorder="1" applyAlignment="1">
      <alignment horizontal="center" vertical="center"/>
    </xf>
    <xf numFmtId="0" fontId="57" fillId="4" borderId="36" xfId="0" applyFont="1" applyFill="1" applyBorder="1" applyAlignment="1">
      <alignment horizontal="center" vertical="center"/>
    </xf>
    <xf numFmtId="0" fontId="57" fillId="4" borderId="14" xfId="0" applyFont="1" applyFill="1" applyBorder="1" applyAlignment="1">
      <alignment horizontal="center" vertical="center"/>
    </xf>
    <xf numFmtId="0" fontId="57" fillId="4" borderId="7" xfId="0" applyFont="1" applyFill="1" applyBorder="1" applyAlignment="1">
      <alignment horizontal="center" vertical="center"/>
    </xf>
    <xf numFmtId="0" fontId="52" fillId="0" borderId="0" xfId="0" applyFont="1" applyAlignment="1">
      <alignment horizontal="right" vertical="center"/>
    </xf>
    <xf numFmtId="0" fontId="52" fillId="0" borderId="5" xfId="0" applyFont="1" applyBorder="1" applyAlignment="1">
      <alignment horizontal="right" vertical="center"/>
    </xf>
    <xf numFmtId="0" fontId="53" fillId="0" borderId="4" xfId="0" applyFont="1" applyBorder="1" applyAlignment="1">
      <alignment horizontal="center" vertical="center"/>
    </xf>
    <xf numFmtId="0" fontId="53" fillId="0" borderId="0" xfId="0" applyFont="1" applyAlignment="1">
      <alignment horizontal="center" vertical="center"/>
    </xf>
    <xf numFmtId="0" fontId="53" fillId="0" borderId="5" xfId="0" applyFont="1" applyBorder="1" applyAlignment="1">
      <alignment horizontal="center" vertical="center"/>
    </xf>
    <xf numFmtId="0" fontId="55" fillId="0" borderId="38" xfId="0" applyFont="1" applyBorder="1" applyAlignment="1">
      <alignment horizontal="right" vertical="center"/>
    </xf>
    <xf numFmtId="0" fontId="55" fillId="0" borderId="84" xfId="0" applyFont="1" applyBorder="1" applyAlignment="1">
      <alignment horizontal="right" vertical="center"/>
    </xf>
    <xf numFmtId="0" fontId="56" fillId="18" borderId="85" xfId="0" applyFont="1" applyFill="1" applyBorder="1" applyAlignment="1">
      <alignment horizontal="center" vertical="center"/>
    </xf>
    <xf numFmtId="0" fontId="56" fillId="18" borderId="44" xfId="0" applyFont="1" applyFill="1" applyBorder="1" applyAlignment="1">
      <alignment horizontal="center" vertical="center"/>
    </xf>
    <xf numFmtId="0" fontId="56" fillId="18" borderId="45" xfId="0" applyFont="1" applyFill="1" applyBorder="1" applyAlignment="1">
      <alignment horizontal="center" vertical="center"/>
    </xf>
    <xf numFmtId="0" fontId="44" fillId="0" borderId="24" xfId="0" applyFont="1" applyBorder="1" applyAlignment="1">
      <alignment horizontal="left" vertical="center" wrapText="1"/>
    </xf>
    <xf numFmtId="0" fontId="44" fillId="0" borderId="45" xfId="0" applyFont="1" applyBorder="1" applyAlignment="1">
      <alignment horizontal="left" vertical="center" wrapText="1"/>
    </xf>
    <xf numFmtId="0" fontId="58" fillId="17" borderId="35" xfId="0" applyFont="1" applyFill="1" applyBorder="1" applyAlignment="1">
      <alignment horizontal="center" vertical="center" wrapText="1"/>
    </xf>
    <xf numFmtId="0" fontId="58" fillId="17" borderId="39" xfId="0" applyFont="1" applyFill="1" applyBorder="1" applyAlignment="1">
      <alignment horizontal="center" vertical="center" wrapText="1"/>
    </xf>
    <xf numFmtId="0" fontId="58" fillId="17" borderId="86" xfId="0" applyFont="1" applyFill="1" applyBorder="1" applyAlignment="1">
      <alignment horizontal="center" vertical="center" wrapText="1"/>
    </xf>
    <xf numFmtId="0" fontId="58" fillId="17" borderId="14" xfId="0" applyFont="1" applyFill="1" applyBorder="1" applyAlignment="1">
      <alignment horizontal="center" vertical="center" wrapText="1"/>
    </xf>
    <xf numFmtId="0" fontId="58" fillId="17" borderId="12" xfId="0" applyFont="1" applyFill="1" applyBorder="1" applyAlignment="1">
      <alignment horizontal="center" vertical="center" wrapText="1"/>
    </xf>
    <xf numFmtId="0" fontId="58" fillId="17" borderId="22" xfId="0" applyFont="1" applyFill="1" applyBorder="1" applyAlignment="1">
      <alignment horizontal="center" vertical="center" wrapText="1"/>
    </xf>
    <xf numFmtId="0" fontId="57" fillId="4" borderId="18" xfId="0" applyFont="1" applyFill="1" applyBorder="1" applyAlignment="1">
      <alignment horizontal="center" vertical="center"/>
    </xf>
    <xf numFmtId="0" fontId="57" fillId="4" borderId="71" xfId="0" applyFont="1" applyFill="1" applyBorder="1" applyAlignment="1">
      <alignment horizontal="center" vertical="center"/>
    </xf>
    <xf numFmtId="0" fontId="57" fillId="4" borderId="10" xfId="0" applyFont="1" applyFill="1" applyBorder="1" applyAlignment="1">
      <alignment horizontal="center" vertical="center"/>
    </xf>
    <xf numFmtId="0" fontId="57" fillId="4" borderId="15" xfId="0" applyFont="1" applyFill="1" applyBorder="1" applyAlignment="1">
      <alignment horizontal="center" vertical="center"/>
    </xf>
    <xf numFmtId="0" fontId="57" fillId="4" borderId="38" xfId="0" applyFont="1" applyFill="1" applyBorder="1" applyAlignment="1">
      <alignment horizontal="center" vertical="center"/>
    </xf>
    <xf numFmtId="0" fontId="57" fillId="4" borderId="9"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44" xfId="0" applyFont="1" applyFill="1" applyBorder="1" applyAlignment="1">
      <alignment horizontal="center" vertical="center"/>
    </xf>
    <xf numFmtId="0" fontId="57" fillId="4" borderId="45" xfId="0" applyFont="1" applyFill="1" applyBorder="1" applyAlignment="1">
      <alignment horizontal="center" vertical="center"/>
    </xf>
    <xf numFmtId="0" fontId="3" fillId="0" borderId="77" xfId="0" applyFont="1" applyBorder="1" applyAlignment="1">
      <alignment vertical="center" wrapText="1"/>
    </xf>
    <xf numFmtId="0" fontId="3" fillId="0" borderId="274" xfId="0" applyFont="1" applyBorder="1" applyAlignment="1">
      <alignment vertical="center" wrapText="1"/>
    </xf>
    <xf numFmtId="0" fontId="1" fillId="0" borderId="324" xfId="0" applyFont="1" applyBorder="1" applyAlignment="1">
      <alignment vertical="center" wrapText="1"/>
    </xf>
    <xf numFmtId="0" fontId="1" fillId="0" borderId="325" xfId="0" applyFont="1" applyBorder="1" applyAlignment="1">
      <alignment vertical="center" wrapText="1"/>
    </xf>
    <xf numFmtId="0" fontId="1" fillId="0" borderId="319" xfId="0" applyFont="1" applyBorder="1" applyAlignment="1">
      <alignment vertical="center" wrapText="1"/>
    </xf>
    <xf numFmtId="0" fontId="1" fillId="0" borderId="12" xfId="0" applyFont="1" applyBorder="1" applyAlignment="1">
      <alignment vertical="center" wrapText="1"/>
    </xf>
    <xf numFmtId="0" fontId="1" fillId="0" borderId="326" xfId="0" applyFont="1" applyBorder="1" applyAlignment="1">
      <alignment vertical="center" wrapText="1"/>
    </xf>
    <xf numFmtId="0" fontId="3" fillId="0" borderId="98" xfId="0" applyFont="1" applyBorder="1" applyAlignment="1">
      <alignment horizontal="center" wrapText="1"/>
    </xf>
    <xf numFmtId="0" fontId="3" fillId="0" borderId="72" xfId="0" applyFont="1" applyBorder="1" applyAlignment="1">
      <alignment horizontal="center" wrapText="1"/>
    </xf>
    <xf numFmtId="0" fontId="57" fillId="0" borderId="96" xfId="0" applyFont="1" applyBorder="1" applyAlignment="1">
      <alignment horizontal="center" vertical="center" wrapText="1"/>
    </xf>
    <xf numFmtId="0" fontId="57" fillId="0" borderId="72" xfId="0" applyFont="1" applyBorder="1" applyAlignment="1">
      <alignment horizontal="center" vertical="center" wrapText="1"/>
    </xf>
    <xf numFmtId="164" fontId="3" fillId="0" borderId="263" xfId="2" applyFont="1" applyFill="1" applyBorder="1" applyAlignment="1">
      <alignment horizontal="center" vertical="center" wrapText="1"/>
    </xf>
    <xf numFmtId="0" fontId="3" fillId="0" borderId="417" xfId="0" applyFont="1" applyBorder="1" applyAlignment="1">
      <alignment wrapText="1"/>
    </xf>
    <xf numFmtId="0" fontId="3" fillId="0" borderId="251" xfId="0" applyFont="1" applyBorder="1" applyAlignment="1">
      <alignment wrapText="1"/>
    </xf>
    <xf numFmtId="0" fontId="1" fillId="0" borderId="178" xfId="0" applyFont="1" applyBorder="1" applyAlignment="1">
      <alignment horizontal="center" vertical="center" wrapText="1"/>
    </xf>
    <xf numFmtId="0" fontId="1" fillId="0" borderId="179" xfId="0" applyFont="1" applyBorder="1" applyAlignment="1">
      <alignment horizontal="center" vertical="center" wrapText="1"/>
    </xf>
    <xf numFmtId="0" fontId="1" fillId="0" borderId="180" xfId="0" applyFont="1" applyBorder="1" applyAlignment="1">
      <alignment horizontal="center" vertical="center" wrapText="1"/>
    </xf>
    <xf numFmtId="0" fontId="46" fillId="24" borderId="171" xfId="0" applyFont="1" applyFill="1" applyBorder="1"/>
    <xf numFmtId="0" fontId="46" fillId="24" borderId="172" xfId="0" applyFont="1" applyFill="1" applyBorder="1"/>
    <xf numFmtId="0" fontId="46" fillId="24" borderId="173" xfId="0" applyFont="1" applyFill="1" applyBorder="1"/>
    <xf numFmtId="0" fontId="1" fillId="0" borderId="198" xfId="0" applyFont="1" applyBorder="1" applyAlignment="1">
      <alignment vertical="center" wrapText="1"/>
    </xf>
    <xf numFmtId="0" fontId="1" fillId="0" borderId="77" xfId="0" applyFont="1" applyBorder="1" applyAlignment="1">
      <alignment vertical="center" wrapText="1"/>
    </xf>
    <xf numFmtId="0" fontId="1" fillId="0" borderId="274" xfId="0" applyFont="1" applyBorder="1" applyAlignment="1">
      <alignment vertical="center" wrapText="1"/>
    </xf>
    <xf numFmtId="9" fontId="3" fillId="0" borderId="77" xfId="0" applyNumberFormat="1" applyFont="1" applyBorder="1" applyAlignment="1">
      <alignment vertical="center" wrapText="1"/>
    </xf>
    <xf numFmtId="0" fontId="62" fillId="0" borderId="221" xfId="0" applyFont="1" applyBorder="1" applyAlignment="1">
      <alignment horizontal="center" vertical="center" wrapText="1"/>
    </xf>
    <xf numFmtId="0" fontId="62" fillId="0" borderId="88" xfId="0" applyFont="1" applyBorder="1" applyAlignment="1">
      <alignment horizontal="center" vertical="center" wrapText="1"/>
    </xf>
    <xf numFmtId="0" fontId="62" fillId="2" borderId="96" xfId="0" applyFont="1" applyFill="1" applyBorder="1" applyAlignment="1">
      <alignment horizontal="center" vertical="center" wrapText="1"/>
    </xf>
    <xf numFmtId="0" fontId="62" fillId="2" borderId="72" xfId="0" applyFont="1" applyFill="1" applyBorder="1" applyAlignment="1">
      <alignment horizontal="center" vertical="center" wrapText="1"/>
    </xf>
    <xf numFmtId="0" fontId="62" fillId="2" borderId="218" xfId="0" applyFont="1" applyFill="1" applyBorder="1" applyAlignment="1">
      <alignment horizontal="center" vertical="center" wrapText="1"/>
    </xf>
    <xf numFmtId="0" fontId="62" fillId="2" borderId="89" xfId="0" applyFont="1" applyFill="1" applyBorder="1" applyAlignment="1">
      <alignment horizontal="center" vertical="center" wrapText="1"/>
    </xf>
    <xf numFmtId="0" fontId="62" fillId="0" borderId="219" xfId="0" applyFont="1" applyBorder="1" applyAlignment="1">
      <alignment horizontal="center" vertical="center" wrapText="1"/>
    </xf>
    <xf numFmtId="0" fontId="62" fillId="0" borderId="76" xfId="0" applyFont="1" applyBorder="1" applyAlignment="1">
      <alignment horizontal="center" vertical="center" wrapText="1"/>
    </xf>
    <xf numFmtId="0" fontId="62" fillId="0" borderId="96" xfId="0" applyFont="1" applyBorder="1" applyAlignment="1">
      <alignment horizontal="center" vertical="center" wrapText="1"/>
    </xf>
    <xf numFmtId="0" fontId="62" fillId="0" borderId="72" xfId="0" applyFont="1" applyBorder="1" applyAlignment="1">
      <alignment horizontal="center" vertical="center" wrapText="1"/>
    </xf>
    <xf numFmtId="9" fontId="62" fillId="0" borderId="96" xfId="0" applyNumberFormat="1" applyFont="1" applyBorder="1" applyAlignment="1">
      <alignment horizontal="center" vertical="center" wrapText="1"/>
    </xf>
    <xf numFmtId="9" fontId="62" fillId="0" borderId="72" xfId="0" applyNumberFormat="1" applyFont="1" applyBorder="1" applyAlignment="1">
      <alignment horizontal="center" vertical="center" wrapText="1"/>
    </xf>
    <xf numFmtId="164" fontId="65" fillId="15" borderId="96" xfId="2" applyFont="1" applyFill="1" applyBorder="1" applyAlignment="1">
      <alignment horizontal="center" vertical="center" wrapText="1"/>
    </xf>
    <xf numFmtId="164" fontId="65" fillId="15" borderId="72" xfId="2" applyFont="1" applyFill="1" applyBorder="1" applyAlignment="1">
      <alignment horizontal="center" vertical="center" wrapText="1"/>
    </xf>
    <xf numFmtId="0" fontId="65" fillId="15" borderId="96" xfId="2" applyNumberFormat="1" applyFont="1" applyFill="1" applyBorder="1" applyAlignment="1">
      <alignment horizontal="center" vertical="center" wrapText="1"/>
    </xf>
    <xf numFmtId="0" fontId="65" fillId="15" borderId="72" xfId="2" applyNumberFormat="1" applyFont="1" applyFill="1" applyBorder="1" applyAlignment="1">
      <alignment horizontal="center" vertical="center" wrapText="1"/>
    </xf>
    <xf numFmtId="0" fontId="62" fillId="0" borderId="96" xfId="0" applyFont="1" applyBorder="1" applyAlignment="1">
      <alignment horizontal="left" vertical="center" wrapText="1"/>
    </xf>
    <xf numFmtId="0" fontId="62" fillId="0" borderId="72" xfId="0" applyFont="1" applyBorder="1" applyAlignment="1">
      <alignment horizontal="left" vertical="center" wrapText="1"/>
    </xf>
    <xf numFmtId="9" fontId="65" fillId="0" borderId="96" xfId="3" applyFont="1" applyFill="1" applyBorder="1" applyAlignment="1">
      <alignment horizontal="center" vertical="center" wrapText="1"/>
    </xf>
    <xf numFmtId="9" fontId="65" fillId="0" borderId="72" xfId="3" applyFont="1" applyFill="1" applyBorder="1" applyAlignment="1">
      <alignment horizontal="center" vertical="center" wrapText="1"/>
    </xf>
    <xf numFmtId="0" fontId="65" fillId="0" borderId="96" xfId="0" applyFont="1" applyBorder="1" applyAlignment="1">
      <alignment horizontal="center" vertical="center" wrapText="1"/>
    </xf>
    <xf numFmtId="0" fontId="65" fillId="0" borderId="220" xfId="0" applyFont="1" applyBorder="1" applyAlignment="1">
      <alignment horizontal="left" vertical="center" wrapText="1"/>
    </xf>
    <xf numFmtId="0" fontId="65" fillId="0" borderId="90" xfId="0" applyFont="1" applyBorder="1" applyAlignment="1">
      <alignment horizontal="left" vertical="center" wrapText="1"/>
    </xf>
    <xf numFmtId="0" fontId="3" fillId="0" borderId="102" xfId="0" applyFont="1" applyBorder="1" applyAlignment="1">
      <alignment horizontal="center" vertical="center" wrapText="1"/>
    </xf>
    <xf numFmtId="9" fontId="3" fillId="0" borderId="102" xfId="0" applyNumberFormat="1" applyFont="1" applyBorder="1" applyAlignment="1">
      <alignment horizontal="center" vertical="center" wrapText="1"/>
    </xf>
    <xf numFmtId="0" fontId="57" fillId="0" borderId="179" xfId="0" applyFont="1" applyBorder="1" applyAlignment="1">
      <alignment horizontal="center" vertical="center" wrapText="1"/>
    </xf>
    <xf numFmtId="0" fontId="57" fillId="0" borderId="180" xfId="0" applyFont="1" applyBorder="1" applyAlignment="1">
      <alignment horizontal="center" vertical="center" wrapText="1"/>
    </xf>
    <xf numFmtId="0" fontId="57" fillId="0" borderId="99" xfId="0" applyFont="1" applyBorder="1" applyAlignment="1">
      <alignment horizontal="center" vertical="center" wrapText="1"/>
    </xf>
    <xf numFmtId="0" fontId="66" fillId="11" borderId="128" xfId="0" applyFont="1" applyFill="1" applyBorder="1" applyAlignment="1">
      <alignment horizontal="left" vertical="center" wrapText="1"/>
    </xf>
    <xf numFmtId="0" fontId="65" fillId="0" borderId="99" xfId="0" applyFont="1" applyBorder="1" applyAlignment="1">
      <alignment horizontal="center" vertical="center" wrapText="1"/>
    </xf>
    <xf numFmtId="0" fontId="62" fillId="0" borderId="177" xfId="0" applyFont="1" applyBorder="1" applyAlignment="1">
      <alignment horizontal="center" vertical="center" wrapText="1"/>
    </xf>
    <xf numFmtId="0" fontId="62" fillId="0" borderId="216" xfId="0" applyFont="1" applyBorder="1" applyAlignment="1">
      <alignment horizontal="center" vertical="center" wrapText="1"/>
    </xf>
    <xf numFmtId="0" fontId="71" fillId="2" borderId="77"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51" fillId="3" borderId="164" xfId="0" applyFont="1" applyFill="1" applyBorder="1" applyAlignment="1">
      <alignment vertical="center" wrapText="1"/>
    </xf>
    <xf numFmtId="0" fontId="51" fillId="3" borderId="7" xfId="0" applyFont="1" applyFill="1" applyBorder="1" applyAlignment="1">
      <alignment vertical="center" wrapText="1"/>
    </xf>
    <xf numFmtId="0" fontId="59" fillId="16" borderId="211" xfId="0" applyFont="1" applyFill="1" applyBorder="1" applyAlignment="1">
      <alignment horizontal="center" vertical="center"/>
    </xf>
    <xf numFmtId="0" fontId="59" fillId="16" borderId="212" xfId="0" applyFont="1" applyFill="1" applyBorder="1" applyAlignment="1">
      <alignment horizontal="center" vertical="center"/>
    </xf>
    <xf numFmtId="0" fontId="59" fillId="16" borderId="213" xfId="0" applyFont="1" applyFill="1" applyBorder="1" applyAlignment="1">
      <alignment horizontal="center" vertical="center"/>
    </xf>
    <xf numFmtId="0" fontId="57" fillId="0" borderId="203" xfId="0" applyFont="1" applyBorder="1" applyAlignment="1">
      <alignment horizontal="center" vertical="center" wrapText="1"/>
    </xf>
    <xf numFmtId="0" fontId="57" fillId="0" borderId="204" xfId="0" applyFont="1" applyBorder="1" applyAlignment="1">
      <alignment horizontal="center" vertical="center" wrapText="1"/>
    </xf>
    <xf numFmtId="0" fontId="57" fillId="0" borderId="243" xfId="0" applyFont="1" applyBorder="1" applyAlignment="1">
      <alignment horizontal="center" vertical="center" wrapText="1"/>
    </xf>
    <xf numFmtId="0" fontId="57" fillId="0" borderId="137" xfId="0" applyFont="1" applyBorder="1" applyAlignment="1">
      <alignment horizontal="center" vertical="center" wrapText="1"/>
    </xf>
    <xf numFmtId="0" fontId="51" fillId="3" borderId="145" xfId="0" applyFont="1" applyFill="1" applyBorder="1" applyAlignment="1">
      <alignment wrapText="1"/>
    </xf>
    <xf numFmtId="0" fontId="51" fillId="3" borderId="235" xfId="0" applyFont="1" applyFill="1" applyBorder="1" applyAlignment="1">
      <alignment wrapText="1"/>
    </xf>
    <xf numFmtId="0" fontId="51" fillId="3" borderId="236" xfId="0" applyFont="1" applyFill="1" applyBorder="1" applyAlignment="1">
      <alignment wrapText="1"/>
    </xf>
    <xf numFmtId="0" fontId="45" fillId="24" borderId="319" xfId="0" applyFont="1" applyFill="1" applyBorder="1" applyAlignment="1">
      <alignment wrapText="1"/>
    </xf>
    <xf numFmtId="0" fontId="45" fillId="24" borderId="320" xfId="0" applyFont="1" applyFill="1" applyBorder="1" applyAlignment="1">
      <alignment wrapText="1"/>
    </xf>
    <xf numFmtId="0" fontId="45" fillId="24" borderId="321" xfId="0" applyFont="1" applyFill="1" applyBorder="1" applyAlignment="1">
      <alignment wrapText="1"/>
    </xf>
    <xf numFmtId="0" fontId="57" fillId="0" borderId="178" xfId="0" applyFont="1" applyBorder="1" applyAlignment="1">
      <alignment horizontal="center" vertical="center" wrapText="1"/>
    </xf>
    <xf numFmtId="0" fontId="57" fillId="0" borderId="217" xfId="0" applyFont="1" applyBorder="1" applyAlignment="1">
      <alignment horizontal="center" vertical="center" wrapText="1"/>
    </xf>
    <xf numFmtId="0" fontId="8" fillId="0" borderId="14" xfId="0" applyFont="1" applyBorder="1" applyAlignment="1">
      <alignment wrapText="1"/>
    </xf>
    <xf numFmtId="0" fontId="62" fillId="2" borderId="220" xfId="0" applyFont="1" applyFill="1" applyBorder="1" applyAlignment="1">
      <alignment horizontal="center" vertical="center" wrapText="1"/>
    </xf>
    <xf numFmtId="0" fontId="62" fillId="2" borderId="90" xfId="0" applyFont="1" applyFill="1" applyBorder="1" applyAlignment="1">
      <alignment horizontal="center" vertical="center" wrapText="1"/>
    </xf>
    <xf numFmtId="0" fontId="51" fillId="3" borderId="346" xfId="0" applyFont="1" applyFill="1" applyBorder="1" applyAlignment="1">
      <alignment horizontal="center" vertical="center" wrapText="1"/>
    </xf>
    <xf numFmtId="0" fontId="51" fillId="3" borderId="278" xfId="0" applyFont="1" applyFill="1" applyBorder="1" applyAlignment="1">
      <alignment horizontal="center" vertical="center" wrapText="1"/>
    </xf>
    <xf numFmtId="9" fontId="51" fillId="3" borderId="345" xfId="0" applyNumberFormat="1" applyFont="1" applyFill="1" applyBorder="1" applyAlignment="1">
      <alignment horizontal="center" vertical="center" wrapText="1"/>
    </xf>
    <xf numFmtId="9" fontId="51" fillId="3" borderId="279" xfId="0" applyNumberFormat="1" applyFont="1" applyFill="1" applyBorder="1" applyAlignment="1">
      <alignment horizontal="center" vertical="center" wrapText="1"/>
    </xf>
    <xf numFmtId="0" fontId="51" fillId="3" borderId="164" xfId="0" applyFont="1" applyFill="1" applyBorder="1" applyAlignment="1">
      <alignment horizontal="left" vertical="center" wrapText="1"/>
    </xf>
    <xf numFmtId="0" fontId="51" fillId="3" borderId="7" xfId="0" applyFont="1" applyFill="1" applyBorder="1" applyAlignment="1">
      <alignment horizontal="left" vertical="center" wrapText="1"/>
    </xf>
    <xf numFmtId="0" fontId="76" fillId="0" borderId="164" xfId="2" applyNumberFormat="1" applyFont="1" applyFill="1" applyBorder="1" applyAlignment="1">
      <alignment horizontal="center" vertical="center" wrapText="1"/>
    </xf>
    <xf numFmtId="0" fontId="76" fillId="0" borderId="7" xfId="2" applyNumberFormat="1" applyFont="1" applyFill="1" applyBorder="1" applyAlignment="1">
      <alignment horizontal="center" vertical="center" wrapText="1"/>
    </xf>
    <xf numFmtId="0" fontId="65" fillId="0" borderId="68"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248" xfId="0" applyFont="1" applyBorder="1" applyAlignment="1">
      <alignment horizontal="center" vertical="center" wrapText="1"/>
    </xf>
    <xf numFmtId="0" fontId="71" fillId="2" borderId="82" xfId="0" applyFont="1" applyFill="1" applyBorder="1" applyAlignment="1">
      <alignment horizontal="center" vertical="center" wrapText="1"/>
    </xf>
    <xf numFmtId="0" fontId="71" fillId="2" borderId="8" xfId="0" applyFont="1" applyFill="1" applyBorder="1" applyAlignment="1">
      <alignment horizontal="center" vertical="center" wrapText="1"/>
    </xf>
    <xf numFmtId="3" fontId="65" fillId="0" borderId="137" xfId="0" applyNumberFormat="1" applyFont="1" applyBorder="1" applyAlignment="1">
      <alignment horizontal="center" vertical="center" wrapText="1"/>
    </xf>
    <xf numFmtId="3" fontId="65" fillId="0" borderId="72" xfId="0" applyNumberFormat="1" applyFont="1" applyBorder="1" applyAlignment="1">
      <alignment horizontal="center" vertical="center" wrapText="1"/>
    </xf>
    <xf numFmtId="0" fontId="51" fillId="0" borderId="14"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7" xfId="0" applyFont="1" applyBorder="1" applyAlignment="1">
      <alignment horizontal="center" vertical="center" wrapText="1"/>
    </xf>
    <xf numFmtId="0" fontId="66" fillId="26" borderId="158" xfId="0" applyFont="1" applyFill="1" applyBorder="1" applyAlignment="1">
      <alignment horizontal="left" vertical="center" wrapText="1"/>
    </xf>
    <xf numFmtId="0" fontId="66" fillId="26" borderId="141" xfId="0" applyFont="1" applyFill="1" applyBorder="1" applyAlignment="1">
      <alignment horizontal="left" vertical="center" wrapText="1"/>
    </xf>
    <xf numFmtId="0" fontId="66" fillId="26" borderId="139" xfId="0" applyFont="1" applyFill="1" applyBorder="1" applyAlignment="1">
      <alignment horizontal="left" vertical="center" wrapText="1"/>
    </xf>
    <xf numFmtId="0" fontId="9" fillId="0" borderId="6" xfId="0" applyFont="1" applyBorder="1" applyAlignment="1">
      <alignment horizontal="center" vertical="center" wrapText="1"/>
    </xf>
    <xf numFmtId="0" fontId="25" fillId="0" borderId="12"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center" vertical="center" wrapText="1"/>
    </xf>
    <xf numFmtId="0" fontId="59" fillId="25" borderId="341" xfId="0" applyFont="1" applyFill="1" applyBorder="1" applyAlignment="1">
      <alignment horizontal="center" vertical="center" wrapText="1"/>
    </xf>
    <xf numFmtId="0" fontId="59" fillId="25" borderId="335" xfId="0" applyFont="1" applyFill="1" applyBorder="1" applyAlignment="1">
      <alignment horizontal="center" vertical="center" wrapText="1"/>
    </xf>
    <xf numFmtId="0" fontId="59" fillId="25" borderId="342" xfId="0" applyFont="1" applyFill="1" applyBorder="1" applyAlignment="1">
      <alignment horizontal="center" vertical="center" wrapText="1"/>
    </xf>
    <xf numFmtId="0" fontId="60" fillId="3" borderId="333" xfId="0" applyFont="1" applyFill="1" applyBorder="1" applyAlignment="1">
      <alignment horizontal="center" vertical="center" wrapText="1"/>
    </xf>
    <xf numFmtId="0" fontId="60" fillId="0" borderId="334" xfId="0" applyFont="1" applyBorder="1" applyAlignment="1">
      <alignment vertical="center"/>
    </xf>
    <xf numFmtId="0" fontId="60" fillId="0" borderId="307" xfId="0" applyFont="1" applyBorder="1" applyAlignment="1">
      <alignment vertical="center"/>
    </xf>
    <xf numFmtId="0" fontId="60" fillId="0" borderId="309" xfId="0" applyFont="1" applyBorder="1" applyAlignment="1">
      <alignment vertical="center"/>
    </xf>
    <xf numFmtId="0" fontId="62" fillId="3" borderId="302" xfId="0" applyFont="1" applyFill="1" applyBorder="1" applyAlignment="1">
      <alignment horizontal="center" vertical="center" wrapText="1"/>
    </xf>
    <xf numFmtId="0" fontId="62" fillId="3" borderId="6" xfId="0" applyFont="1" applyFill="1" applyBorder="1" applyAlignment="1">
      <alignment horizontal="center" vertical="center" wrapText="1"/>
    </xf>
    <xf numFmtId="0" fontId="62" fillId="3" borderId="14" xfId="0" applyFont="1" applyFill="1" applyBorder="1" applyAlignment="1">
      <alignment horizontal="center" vertical="center" wrapText="1"/>
    </xf>
    <xf numFmtId="3" fontId="62" fillId="3" borderId="302" xfId="0" applyNumberFormat="1" applyFont="1" applyFill="1" applyBorder="1" applyAlignment="1">
      <alignment horizontal="center" vertical="center" wrapText="1"/>
    </xf>
    <xf numFmtId="3" fontId="62" fillId="3" borderId="6" xfId="0" applyNumberFormat="1" applyFont="1" applyFill="1" applyBorder="1" applyAlignment="1">
      <alignment horizontal="center" vertical="center" wrapText="1"/>
    </xf>
    <xf numFmtId="3" fontId="62" fillId="3" borderId="14" xfId="0" applyNumberFormat="1" applyFont="1" applyFill="1" applyBorder="1" applyAlignment="1">
      <alignment horizontal="center" vertical="center" wrapText="1"/>
    </xf>
    <xf numFmtId="9" fontId="62" fillId="3" borderId="302" xfId="3" applyFont="1" applyFill="1" applyBorder="1" applyAlignment="1">
      <alignment horizontal="center" vertical="center" wrapText="1"/>
    </xf>
    <xf numFmtId="9" fontId="62" fillId="3" borderId="6" xfId="3" applyFont="1" applyFill="1" applyBorder="1" applyAlignment="1">
      <alignment horizontal="center" vertical="center" wrapText="1"/>
    </xf>
    <xf numFmtId="9" fontId="62" fillId="3" borderId="14" xfId="3" applyFont="1" applyFill="1" applyBorder="1" applyAlignment="1">
      <alignment horizontal="center" vertical="center" wrapText="1"/>
    </xf>
    <xf numFmtId="3" fontId="61" fillId="3" borderId="302" xfId="0" applyNumberFormat="1" applyFont="1" applyFill="1" applyBorder="1" applyAlignment="1">
      <alignment horizontal="center" vertical="center" wrapText="1"/>
    </xf>
    <xf numFmtId="3" fontId="61" fillId="3" borderId="6" xfId="0" applyNumberFormat="1" applyFont="1" applyFill="1" applyBorder="1" applyAlignment="1">
      <alignment horizontal="center" vertical="center" wrapText="1"/>
    </xf>
    <xf numFmtId="3" fontId="61" fillId="3" borderId="14" xfId="0" applyNumberFormat="1" applyFont="1" applyFill="1" applyBorder="1" applyAlignment="1">
      <alignment horizontal="center" vertical="center" wrapText="1"/>
    </xf>
    <xf numFmtId="0" fontId="62" fillId="3" borderId="302" xfId="0" applyFont="1" applyFill="1" applyBorder="1" applyAlignment="1">
      <alignment horizontal="left" vertical="center" wrapText="1"/>
    </xf>
    <xf numFmtId="0" fontId="62" fillId="3" borderId="6" xfId="0" applyFont="1" applyFill="1" applyBorder="1" applyAlignment="1">
      <alignment horizontal="left" vertical="center" wrapText="1"/>
    </xf>
    <xf numFmtId="0" fontId="62" fillId="3" borderId="14" xfId="0" applyFont="1" applyFill="1" applyBorder="1" applyAlignment="1">
      <alignment horizontal="left" vertical="center" wrapText="1"/>
    </xf>
    <xf numFmtId="43" fontId="62" fillId="15" borderId="302" xfId="1" applyFont="1" applyFill="1" applyBorder="1" applyAlignment="1">
      <alignment horizontal="center" vertical="center" wrapText="1"/>
    </xf>
    <xf numFmtId="43" fontId="62" fillId="15" borderId="6" xfId="1" applyFont="1" applyFill="1" applyBorder="1" applyAlignment="1">
      <alignment horizontal="center" vertical="center" wrapText="1"/>
    </xf>
    <xf numFmtId="43" fontId="62" fillId="15" borderId="14" xfId="1" applyFont="1" applyFill="1" applyBorder="1" applyAlignment="1">
      <alignment horizontal="center" vertical="center" wrapText="1"/>
    </xf>
    <xf numFmtId="0" fontId="62" fillId="3" borderId="189" xfId="0" applyFont="1" applyFill="1" applyBorder="1" applyAlignment="1">
      <alignment horizontal="center" vertical="center" wrapText="1"/>
    </xf>
    <xf numFmtId="0" fontId="60" fillId="0" borderId="22" xfId="0" applyFont="1" applyBorder="1" applyAlignment="1">
      <alignment horizontal="center" vertical="center" wrapText="1"/>
    </xf>
    <xf numFmtId="0" fontId="62" fillId="0" borderId="22" xfId="0" applyFont="1" applyBorder="1" applyAlignment="1">
      <alignment horizontal="center" vertical="center" wrapText="1"/>
    </xf>
    <xf numFmtId="3" fontId="62" fillId="0" borderId="77" xfId="0" applyNumberFormat="1" applyFont="1" applyBorder="1" applyAlignment="1">
      <alignment horizontal="center" vertical="center" wrapText="1"/>
    </xf>
    <xf numFmtId="3" fontId="62" fillId="0" borderId="22" xfId="0" applyNumberFormat="1" applyFont="1" applyBorder="1" applyAlignment="1">
      <alignment horizontal="center" vertical="center" wrapText="1"/>
    </xf>
    <xf numFmtId="0" fontId="71" fillId="2" borderId="81" xfId="0" applyFont="1" applyFill="1" applyBorder="1" applyAlignment="1">
      <alignment horizontal="center" vertical="center" wrapText="1"/>
    </xf>
    <xf numFmtId="0" fontId="71" fillId="2" borderId="36" xfId="0" applyFont="1" applyFill="1" applyBorder="1" applyAlignment="1">
      <alignment horizontal="center" vertical="center" wrapText="1"/>
    </xf>
    <xf numFmtId="44" fontId="61" fillId="0" borderId="77" xfId="4" applyFont="1" applyFill="1" applyBorder="1" applyAlignment="1">
      <alignment horizontal="center" vertical="center" wrapText="1"/>
    </xf>
    <xf numFmtId="44" fontId="61" fillId="0" borderId="7" xfId="4" applyFont="1" applyFill="1" applyBorder="1" applyAlignment="1">
      <alignment horizontal="center" vertical="center" wrapText="1"/>
    </xf>
    <xf numFmtId="0" fontId="61" fillId="3" borderId="77" xfId="4" applyNumberFormat="1" applyFont="1" applyFill="1" applyBorder="1" applyAlignment="1">
      <alignment horizontal="center" vertical="center" wrapText="1"/>
    </xf>
    <xf numFmtId="0" fontId="61" fillId="3" borderId="7" xfId="4" applyNumberFormat="1" applyFont="1" applyFill="1" applyBorder="1" applyAlignment="1">
      <alignment horizontal="center" vertical="center" wrapText="1"/>
    </xf>
    <xf numFmtId="0" fontId="62" fillId="3" borderId="77" xfId="0" applyFont="1" applyFill="1" applyBorder="1" applyAlignment="1">
      <alignment horizontal="left" vertical="center" wrapText="1"/>
    </xf>
    <xf numFmtId="0" fontId="62" fillId="3" borderId="7" xfId="0" applyFont="1" applyFill="1" applyBorder="1" applyAlignment="1">
      <alignment horizontal="left" vertical="center" wrapText="1"/>
    </xf>
    <xf numFmtId="9" fontId="62" fillId="3" borderId="77" xfId="0" applyNumberFormat="1" applyFont="1" applyFill="1" applyBorder="1" applyAlignment="1">
      <alignment horizontal="center" vertical="center" wrapText="1"/>
    </xf>
    <xf numFmtId="9" fontId="62" fillId="3" borderId="12" xfId="0" applyNumberFormat="1" applyFont="1" applyFill="1" applyBorder="1" applyAlignment="1">
      <alignment horizontal="center" vertical="center" wrapText="1"/>
    </xf>
    <xf numFmtId="9" fontId="62" fillId="3" borderId="22" xfId="0" applyNumberFormat="1" applyFont="1" applyFill="1" applyBorder="1" applyAlignment="1">
      <alignment horizontal="center" vertical="center" wrapText="1"/>
    </xf>
    <xf numFmtId="0" fontId="62" fillId="3" borderId="12" xfId="0" applyFont="1" applyFill="1" applyBorder="1" applyAlignment="1">
      <alignment horizontal="center" vertical="center" wrapText="1"/>
    </xf>
    <xf numFmtId="0" fontId="62" fillId="3" borderId="22" xfId="0" applyFont="1" applyFill="1" applyBorder="1" applyAlignment="1">
      <alignment horizontal="center" vertical="center" wrapText="1"/>
    </xf>
    <xf numFmtId="0" fontId="67" fillId="3" borderId="7" xfId="0" applyFont="1" applyFill="1" applyBorder="1" applyAlignment="1">
      <alignment horizontal="center" vertical="center" wrapText="1"/>
    </xf>
    <xf numFmtId="0" fontId="67" fillId="3" borderId="62" xfId="0" applyFont="1" applyFill="1" applyBorder="1" applyAlignment="1">
      <alignment horizontal="center" vertical="center" wrapText="1"/>
    </xf>
    <xf numFmtId="0" fontId="62" fillId="3" borderId="7" xfId="0" applyFont="1" applyFill="1" applyBorder="1" applyAlignment="1">
      <alignment horizontal="center" vertical="center" wrapText="1"/>
    </xf>
    <xf numFmtId="0" fontId="62" fillId="3" borderId="62" xfId="0" applyFont="1" applyFill="1" applyBorder="1" applyAlignment="1">
      <alignment horizontal="center" vertical="center" wrapText="1"/>
    </xf>
    <xf numFmtId="9" fontId="62" fillId="3" borderId="7" xfId="3" applyFont="1" applyFill="1" applyBorder="1" applyAlignment="1">
      <alignment horizontal="center" vertical="center" wrapText="1"/>
    </xf>
    <xf numFmtId="9" fontId="62" fillId="3" borderId="62" xfId="3" applyFont="1" applyFill="1" applyBorder="1" applyAlignment="1">
      <alignment horizontal="center" vertical="center" wrapText="1"/>
    </xf>
    <xf numFmtId="9" fontId="62" fillId="0" borderId="77" xfId="3" applyFont="1" applyFill="1" applyBorder="1" applyAlignment="1">
      <alignment horizontal="center" vertical="center" wrapText="1"/>
    </xf>
    <xf numFmtId="9" fontId="62" fillId="0" borderId="22" xfId="3" applyFont="1" applyFill="1" applyBorder="1" applyAlignment="1">
      <alignment horizontal="center" vertical="center" wrapText="1"/>
    </xf>
    <xf numFmtId="0" fontId="65" fillId="0" borderId="7" xfId="0" applyFont="1" applyBorder="1" applyAlignment="1">
      <alignment horizontal="left" vertical="center" wrapText="1"/>
    </xf>
    <xf numFmtId="0" fontId="60" fillId="0" borderId="310" xfId="0" applyFont="1" applyBorder="1" applyAlignment="1">
      <alignment horizontal="center" vertical="center" wrapText="1"/>
    </xf>
    <xf numFmtId="0" fontId="60" fillId="0" borderId="192" xfId="0" applyFont="1" applyBorder="1" applyAlignment="1">
      <alignment horizontal="center" vertical="center" wrapText="1"/>
    </xf>
    <xf numFmtId="0" fontId="60" fillId="0" borderId="158"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104" xfId="0" applyFont="1" applyBorder="1" applyAlignment="1">
      <alignment horizontal="center" vertical="center" wrapText="1"/>
    </xf>
    <xf numFmtId="0" fontId="62" fillId="0" borderId="48" xfId="0" applyFont="1" applyBorder="1" applyAlignment="1">
      <alignment horizontal="center" vertical="center" wrapText="1"/>
    </xf>
    <xf numFmtId="0" fontId="62" fillId="0" borderId="104" xfId="0" applyFont="1" applyBorder="1" applyAlignment="1">
      <alignment horizontal="center" vertical="center" wrapText="1"/>
    </xf>
    <xf numFmtId="3" fontId="62" fillId="0" borderId="48" xfId="0" applyNumberFormat="1" applyFont="1" applyBorder="1" applyAlignment="1">
      <alignment horizontal="center" vertical="center" wrapText="1"/>
    </xf>
    <xf numFmtId="3" fontId="62" fillId="0" borderId="104" xfId="0" applyNumberFormat="1" applyFont="1" applyBorder="1" applyAlignment="1">
      <alignment horizontal="center" vertical="center" wrapText="1"/>
    </xf>
    <xf numFmtId="9" fontId="62" fillId="0" borderId="48" xfId="3" applyFont="1" applyFill="1" applyBorder="1" applyAlignment="1">
      <alignment horizontal="center" vertical="center" wrapText="1"/>
    </xf>
    <xf numFmtId="9" fontId="62" fillId="0" borderId="104" xfId="3" applyFont="1" applyFill="1" applyBorder="1" applyAlignment="1">
      <alignment horizontal="center" vertical="center" wrapText="1"/>
    </xf>
    <xf numFmtId="0" fontId="61" fillId="3" borderId="48" xfId="0" applyFont="1" applyFill="1" applyBorder="1" applyAlignment="1">
      <alignment horizontal="center" vertical="center" wrapText="1"/>
    </xf>
    <xf numFmtId="0" fontId="61" fillId="3" borderId="12" xfId="0" applyFont="1" applyFill="1" applyBorder="1" applyAlignment="1">
      <alignment horizontal="center" vertical="center" wrapText="1"/>
    </xf>
    <xf numFmtId="0" fontId="61" fillId="3" borderId="104" xfId="0" applyFont="1" applyFill="1" applyBorder="1" applyAlignment="1">
      <alignment horizontal="center" vertical="center" wrapText="1"/>
    </xf>
    <xf numFmtId="0" fontId="62" fillId="13" borderId="48" xfId="1" applyNumberFormat="1" applyFont="1" applyFill="1" applyBorder="1" applyAlignment="1">
      <alignment horizontal="center" vertical="center" wrapText="1"/>
    </xf>
    <xf numFmtId="0" fontId="62" fillId="13" borderId="12" xfId="1" applyNumberFormat="1" applyFont="1" applyFill="1" applyBorder="1" applyAlignment="1">
      <alignment horizontal="center" vertical="center" wrapText="1"/>
    </xf>
    <xf numFmtId="0" fontId="62" fillId="13" borderId="7" xfId="1" applyNumberFormat="1" applyFont="1" applyFill="1" applyBorder="1" applyAlignment="1">
      <alignment horizontal="center" vertical="center" wrapText="1"/>
    </xf>
    <xf numFmtId="0" fontId="62" fillId="0" borderId="48" xfId="0" applyFont="1" applyBorder="1" applyAlignment="1">
      <alignment horizontal="left" vertical="center" wrapText="1"/>
    </xf>
    <xf numFmtId="0" fontId="62" fillId="0" borderId="12" xfId="0" applyFont="1" applyBorder="1" applyAlignment="1">
      <alignment horizontal="left" vertical="center" wrapText="1"/>
    </xf>
    <xf numFmtId="0" fontId="62" fillId="0" borderId="7" xfId="0" applyFont="1" applyBorder="1" applyAlignment="1">
      <alignment horizontal="left" vertical="center" wrapText="1"/>
    </xf>
    <xf numFmtId="9" fontId="62" fillId="0" borderId="48" xfId="0" applyNumberFormat="1" applyFont="1" applyBorder="1" applyAlignment="1">
      <alignment horizontal="center" vertical="center" wrapText="1"/>
    </xf>
    <xf numFmtId="9" fontId="25" fillId="0" borderId="6" xfId="0" applyNumberFormat="1" applyFont="1" applyBorder="1" applyAlignment="1">
      <alignment horizontal="center" vertical="center" wrapText="1"/>
    </xf>
    <xf numFmtId="9" fontId="25" fillId="0" borderId="14" xfId="0" applyNumberFormat="1" applyFont="1" applyBorder="1" applyAlignment="1">
      <alignment horizontal="center" vertical="center" wrapText="1"/>
    </xf>
    <xf numFmtId="0" fontId="59" fillId="14" borderId="231" xfId="0" applyFont="1" applyFill="1" applyBorder="1" applyAlignment="1">
      <alignment horizontal="center" vertical="center" wrapText="1"/>
    </xf>
    <xf numFmtId="0" fontId="59" fillId="14" borderId="232" xfId="0" applyFont="1" applyFill="1" applyBorder="1" applyAlignment="1">
      <alignment horizontal="center" vertical="center" wrapText="1"/>
    </xf>
    <xf numFmtId="0" fontId="59" fillId="14" borderId="233" xfId="0" applyFont="1" applyFill="1" applyBorder="1" applyAlignment="1">
      <alignment horizontal="center" vertical="center" wrapText="1"/>
    </xf>
    <xf numFmtId="0" fontId="65" fillId="0" borderId="209" xfId="0" applyFont="1" applyBorder="1" applyAlignment="1">
      <alignment horizontal="center" vertical="center" wrapText="1"/>
    </xf>
    <xf numFmtId="0" fontId="65" fillId="0" borderId="208" xfId="0" applyFont="1" applyBorder="1" applyAlignment="1">
      <alignment horizontal="center" vertical="center" wrapText="1"/>
    </xf>
    <xf numFmtId="0" fontId="65" fillId="0" borderId="244" xfId="0" applyFont="1" applyBorder="1" applyAlignment="1">
      <alignment horizontal="center" vertical="center" wrapText="1"/>
    </xf>
    <xf numFmtId="0" fontId="65" fillId="0" borderId="207" xfId="0" applyFont="1" applyBorder="1" applyAlignment="1">
      <alignment horizontal="center" vertical="center" wrapText="1"/>
    </xf>
    <xf numFmtId="0" fontId="65" fillId="0" borderId="247" xfId="0" applyFont="1" applyBorder="1" applyAlignment="1">
      <alignment horizontal="center" vertical="center" wrapText="1"/>
    </xf>
    <xf numFmtId="0" fontId="65" fillId="0" borderId="48" xfId="0" applyFont="1" applyBorder="1" applyAlignment="1">
      <alignment vertical="center" wrapText="1"/>
    </xf>
    <xf numFmtId="0" fontId="65" fillId="0" borderId="22" xfId="0" applyFont="1" applyBorder="1" applyAlignment="1">
      <alignment vertical="center" wrapText="1"/>
    </xf>
    <xf numFmtId="0" fontId="57" fillId="0" borderId="205" xfId="0" applyFont="1" applyBorder="1" applyAlignment="1">
      <alignment horizontal="center" vertical="center" wrapText="1"/>
    </xf>
    <xf numFmtId="0" fontId="57" fillId="0" borderId="206" xfId="0" applyFont="1" applyBorder="1" applyAlignment="1">
      <alignment horizontal="center" vertical="center" wrapText="1"/>
    </xf>
    <xf numFmtId="0" fontId="57" fillId="0" borderId="48" xfId="0" applyFont="1" applyBorder="1" applyAlignment="1">
      <alignment horizontal="center" vertical="center" wrapText="1"/>
    </xf>
    <xf numFmtId="0" fontId="8" fillId="0" borderId="77" xfId="0" applyFont="1" applyBorder="1" applyAlignment="1">
      <alignment horizontal="left" vertical="top" wrapText="1"/>
    </xf>
    <xf numFmtId="0" fontId="8" fillId="0" borderId="22" xfId="0" applyFont="1" applyBorder="1" applyAlignment="1">
      <alignment horizontal="left" vertical="top" wrapText="1"/>
    </xf>
    <xf numFmtId="9" fontId="8" fillId="0" borderId="14" xfId="3" applyFont="1" applyBorder="1" applyAlignment="1">
      <alignment horizontal="center" vertical="top" wrapText="1"/>
    </xf>
    <xf numFmtId="9" fontId="8" fillId="0" borderId="12" xfId="3" applyFont="1" applyBorder="1" applyAlignment="1">
      <alignment horizontal="center" vertical="top" wrapText="1"/>
    </xf>
    <xf numFmtId="0" fontId="8" fillId="0" borderId="12" xfId="0" applyFont="1" applyBorder="1" applyAlignment="1">
      <alignment horizontal="left" vertical="top" wrapText="1"/>
    </xf>
    <xf numFmtId="9" fontId="8" fillId="0" borderId="6" xfId="0" applyNumberFormat="1" applyFont="1" applyBorder="1" applyAlignment="1">
      <alignment horizontal="center" vertical="center" wrapText="1"/>
    </xf>
    <xf numFmtId="9" fontId="8" fillId="0" borderId="326" xfId="3" applyFont="1" applyBorder="1" applyAlignment="1">
      <alignment horizontal="center" vertical="center" wrapText="1"/>
    </xf>
    <xf numFmtId="164" fontId="8" fillId="0" borderId="82" xfId="0" applyNumberFormat="1" applyFont="1" applyBorder="1" applyAlignment="1">
      <alignment horizontal="center" vertical="center" wrapText="1"/>
    </xf>
    <xf numFmtId="164" fontId="8" fillId="0" borderId="87" xfId="0" applyNumberFormat="1" applyFont="1" applyBorder="1" applyAlignment="1">
      <alignment horizontal="center" vertical="center" wrapText="1"/>
    </xf>
    <xf numFmtId="0" fontId="8" fillId="3" borderId="77" xfId="0" applyFont="1" applyFill="1" applyBorder="1" applyAlignment="1">
      <alignment horizontal="center" vertical="center" wrapText="1"/>
    </xf>
    <xf numFmtId="0" fontId="8" fillId="3" borderId="326" xfId="0" applyFont="1" applyFill="1" applyBorder="1" applyAlignment="1">
      <alignment horizontal="center" vertical="center" wrapText="1"/>
    </xf>
    <xf numFmtId="0" fontId="26"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28" fillId="0" borderId="6" xfId="0" applyFont="1" applyBorder="1" applyAlignment="1">
      <alignment horizontal="center" vertical="center" wrapText="1"/>
    </xf>
    <xf numFmtId="43" fontId="8" fillId="13" borderId="354" xfId="1" applyFont="1" applyFill="1" applyBorder="1" applyAlignment="1">
      <alignment horizontal="center" vertical="center" wrapText="1"/>
    </xf>
    <xf numFmtId="0" fontId="8" fillId="0" borderId="6" xfId="0" quotePrefix="1" applyFont="1" applyBorder="1" applyAlignment="1">
      <alignment horizontal="center" vertical="center" wrapText="1"/>
    </xf>
    <xf numFmtId="0" fontId="36" fillId="0" borderId="77" xfId="0" applyFont="1" applyBorder="1" applyAlignment="1">
      <alignment horizontal="center" vertical="center" wrapText="1"/>
    </xf>
    <xf numFmtId="0" fontId="8" fillId="3" borderId="12" xfId="0" applyFont="1" applyFill="1" applyBorder="1" applyAlignment="1">
      <alignment horizontal="center" vertical="center" wrapText="1"/>
    </xf>
    <xf numFmtId="164" fontId="8" fillId="13" borderId="6" xfId="1" applyNumberFormat="1" applyFont="1" applyFill="1" applyBorder="1" applyAlignment="1">
      <alignment horizontal="center" vertical="center" wrapText="1"/>
    </xf>
    <xf numFmtId="164" fontId="8" fillId="13" borderId="381" xfId="1" applyNumberFormat="1"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380" xfId="0" applyFont="1" applyBorder="1" applyAlignment="1">
      <alignment horizontal="left" vertical="center" wrapText="1"/>
    </xf>
    <xf numFmtId="0" fontId="65" fillId="0" borderId="297" xfId="0" applyFont="1" applyBorder="1" applyAlignment="1">
      <alignment horizontal="center" vertical="center" wrapText="1"/>
    </xf>
    <xf numFmtId="0" fontId="65" fillId="0" borderId="367" xfId="0" applyFont="1" applyBorder="1" applyAlignment="1">
      <alignment horizontal="center" vertical="center" wrapText="1"/>
    </xf>
    <xf numFmtId="0" fontId="19" fillId="9" borderId="319" xfId="0" applyFont="1" applyFill="1" applyBorder="1" applyAlignment="1">
      <alignment horizontal="left" vertical="center" wrapText="1"/>
    </xf>
    <xf numFmtId="0" fontId="19" fillId="9" borderId="320" xfId="0" applyFont="1" applyFill="1" applyBorder="1" applyAlignment="1">
      <alignment horizontal="left" vertical="center" wrapText="1"/>
    </xf>
    <xf numFmtId="0" fontId="19" fillId="9" borderId="321" xfId="0" applyFont="1" applyFill="1" applyBorder="1" applyAlignment="1">
      <alignment horizontal="left" vertical="center" wrapText="1"/>
    </xf>
    <xf numFmtId="167" fontId="3" fillId="0" borderId="77" xfId="0" applyNumberFormat="1" applyFont="1" applyBorder="1" applyAlignment="1">
      <alignment wrapText="1"/>
    </xf>
    <xf numFmtId="167" fontId="3" fillId="0" borderId="274" xfId="0" applyNumberFormat="1" applyFont="1" applyBorder="1" applyAlignment="1">
      <alignment wrapText="1"/>
    </xf>
    <xf numFmtId="0" fontId="8" fillId="0" borderId="99" xfId="0" applyFont="1" applyBorder="1" applyAlignment="1">
      <alignment horizontal="center" vertical="center" wrapText="1"/>
    </xf>
    <xf numFmtId="9" fontId="8" fillId="0" borderId="99" xfId="0" applyNumberFormat="1" applyFont="1" applyBorder="1" applyAlignment="1">
      <alignment horizontal="center" vertical="center" wrapText="1"/>
    </xf>
    <xf numFmtId="0" fontId="8" fillId="0" borderId="174" xfId="0" applyFont="1" applyBorder="1" applyAlignment="1">
      <alignment horizontal="center" vertical="center" wrapText="1"/>
    </xf>
    <xf numFmtId="0" fontId="8" fillId="0" borderId="175" xfId="0" applyFont="1" applyBorder="1" applyAlignment="1">
      <alignment horizontal="center" vertical="center" wrapText="1"/>
    </xf>
    <xf numFmtId="0" fontId="1" fillId="0" borderId="99" xfId="0" applyFont="1" applyBorder="1" applyAlignment="1">
      <alignment horizontal="center" vertical="center" wrapText="1"/>
    </xf>
    <xf numFmtId="9"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376" xfId="0" applyFont="1" applyBorder="1" applyAlignment="1">
      <alignment horizontal="center" vertical="center" wrapText="1"/>
    </xf>
    <xf numFmtId="0" fontId="9" fillId="0" borderId="378" xfId="0" applyFont="1" applyBorder="1" applyAlignment="1">
      <alignment horizontal="center" vertical="center" wrapText="1"/>
    </xf>
    <xf numFmtId="0" fontId="9" fillId="0" borderId="37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80" xfId="0" applyFont="1" applyBorder="1" applyAlignment="1">
      <alignment horizontal="center" vertical="center" wrapText="1"/>
    </xf>
    <xf numFmtId="0" fontId="8" fillId="0" borderId="380" xfId="0" applyFont="1" applyBorder="1" applyAlignment="1">
      <alignment horizontal="center" vertical="center" wrapText="1"/>
    </xf>
    <xf numFmtId="3" fontId="8" fillId="0" borderId="14" xfId="0" applyNumberFormat="1" applyFont="1" applyBorder="1" applyAlignment="1">
      <alignment horizontal="center" vertical="center" wrapText="1"/>
    </xf>
    <xf numFmtId="0" fontId="8" fillId="0" borderId="381" xfId="0" applyFont="1" applyBorder="1" applyAlignment="1">
      <alignment horizontal="center" vertical="center" wrapText="1"/>
    </xf>
    <xf numFmtId="43" fontId="8" fillId="13" borderId="14" xfId="1" applyFont="1" applyFill="1" applyBorder="1" applyAlignment="1">
      <alignment horizontal="center" vertical="center" wrapText="1"/>
    </xf>
    <xf numFmtId="43" fontId="8" fillId="13" borderId="7" xfId="1" applyFont="1" applyFill="1" applyBorder="1" applyAlignment="1">
      <alignment horizontal="center" vertical="center" wrapText="1"/>
    </xf>
    <xf numFmtId="0" fontId="9" fillId="0" borderId="383" xfId="0" applyFont="1" applyBorder="1" applyAlignment="1">
      <alignment horizontal="center" vertical="center" wrapText="1"/>
    </xf>
    <xf numFmtId="0" fontId="9" fillId="0" borderId="180" xfId="0" applyFont="1" applyBorder="1" applyAlignment="1">
      <alignment horizontal="center" vertical="center" wrapText="1"/>
    </xf>
    <xf numFmtId="0" fontId="9" fillId="0" borderId="77" xfId="0" applyFont="1" applyBorder="1" applyAlignment="1">
      <alignment horizontal="left" vertical="top" wrapText="1"/>
    </xf>
    <xf numFmtId="0" fontId="9" fillId="0" borderId="99" xfId="0" applyFont="1" applyBorder="1" applyAlignment="1">
      <alignment horizontal="left" vertical="top" wrapText="1"/>
    </xf>
    <xf numFmtId="0" fontId="8" fillId="0" borderId="77" xfId="0" applyFont="1" applyBorder="1" applyAlignment="1">
      <alignment horizontal="left" vertical="center" wrapText="1"/>
    </xf>
    <xf numFmtId="0" fontId="8" fillId="0" borderId="99" xfId="0" applyFont="1" applyBorder="1" applyAlignment="1">
      <alignment horizontal="left" vertical="center" wrapText="1"/>
    </xf>
    <xf numFmtId="0" fontId="8" fillId="0" borderId="99" xfId="0" applyFont="1" applyBorder="1" applyAlignment="1">
      <alignment horizontal="left" vertical="top" wrapText="1"/>
    </xf>
    <xf numFmtId="3" fontId="8" fillId="0" borderId="77" xfId="0" applyNumberFormat="1" applyFont="1" applyBorder="1" applyAlignment="1">
      <alignment horizontal="center" vertical="center" wrapText="1"/>
    </xf>
    <xf numFmtId="3" fontId="8" fillId="0" borderId="99" xfId="0" applyNumberFormat="1" applyFont="1" applyBorder="1" applyAlignment="1">
      <alignment horizontal="center" vertical="center" wrapText="1"/>
    </xf>
    <xf numFmtId="0" fontId="9" fillId="0" borderId="17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4" xfId="0" applyFont="1" applyBorder="1" applyAlignment="1">
      <alignment horizontal="left" vertical="top" wrapText="1"/>
    </xf>
    <xf numFmtId="3" fontId="8" fillId="0" borderId="12" xfId="0" applyNumberFormat="1" applyFont="1" applyBorder="1" applyAlignment="1">
      <alignment horizontal="center" vertical="center" wrapText="1"/>
    </xf>
    <xf numFmtId="3" fontId="8" fillId="0" borderId="22" xfId="0" applyNumberFormat="1" applyFont="1" applyBorder="1" applyAlignment="1">
      <alignment horizontal="center" vertical="center" wrapText="1"/>
    </xf>
    <xf numFmtId="9" fontId="8" fillId="0" borderId="22" xfId="0" applyNumberFormat="1" applyFont="1" applyBorder="1" applyAlignment="1">
      <alignment horizontal="center" vertical="center" wrapText="1"/>
    </xf>
    <xf numFmtId="0" fontId="21" fillId="29" borderId="373" xfId="0" applyFont="1" applyFill="1" applyBorder="1" applyAlignment="1">
      <alignment horizontal="center" vertical="center"/>
    </xf>
    <xf numFmtId="0" fontId="21" fillId="29" borderId="374" xfId="0" applyFont="1" applyFill="1" applyBorder="1" applyAlignment="1">
      <alignment horizontal="center" vertical="center"/>
    </xf>
    <xf numFmtId="0" fontId="21" fillId="29" borderId="375" xfId="0" applyFont="1" applyFill="1" applyBorder="1" applyAlignment="1">
      <alignment horizontal="center" vertical="center"/>
    </xf>
    <xf numFmtId="9" fontId="8" fillId="0" borderId="7" xfId="0" applyNumberFormat="1" applyFont="1" applyBorder="1" applyAlignment="1">
      <alignment horizontal="center" vertical="center" wrapText="1"/>
    </xf>
    <xf numFmtId="0" fontId="21" fillId="30" borderId="269" xfId="0" applyFont="1" applyFill="1" applyBorder="1" applyAlignment="1">
      <alignment horizontal="center" vertical="center"/>
    </xf>
    <xf numFmtId="0" fontId="21" fillId="30" borderId="270" xfId="0" applyFont="1" applyFill="1" applyBorder="1" applyAlignment="1">
      <alignment horizontal="center" vertical="center"/>
    </xf>
    <xf numFmtId="0" fontId="21" fillId="30" borderId="271" xfId="0" applyFont="1" applyFill="1" applyBorder="1" applyAlignment="1">
      <alignment horizontal="center" vertical="center"/>
    </xf>
    <xf numFmtId="0" fontId="9" fillId="0" borderId="390" xfId="0" applyFont="1" applyBorder="1" applyAlignment="1">
      <alignment horizontal="center" vertical="center" wrapText="1"/>
    </xf>
    <xf numFmtId="0" fontId="9" fillId="0" borderId="396" xfId="0" applyFont="1" applyBorder="1" applyAlignment="1">
      <alignment horizontal="center" vertical="center" wrapText="1"/>
    </xf>
    <xf numFmtId="0" fontId="9" fillId="0" borderId="398" xfId="0" applyFont="1" applyBorder="1" applyAlignment="1">
      <alignment horizontal="center" vertical="center" wrapText="1"/>
    </xf>
    <xf numFmtId="0" fontId="9" fillId="0" borderId="389" xfId="0" applyFont="1" applyBorder="1" applyAlignment="1">
      <alignment horizontal="center" vertical="center" wrapText="1"/>
    </xf>
    <xf numFmtId="0" fontId="9" fillId="0" borderId="7" xfId="0" applyFont="1" applyBorder="1" applyAlignment="1">
      <alignment horizontal="center" vertical="center" wrapText="1"/>
    </xf>
    <xf numFmtId="0" fontId="8" fillId="0" borderId="389" xfId="0" applyFont="1" applyBorder="1" applyAlignment="1">
      <alignment horizontal="center" vertical="center" wrapText="1"/>
    </xf>
    <xf numFmtId="3" fontId="8" fillId="0" borderId="389"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9" fontId="8" fillId="0" borderId="380" xfId="0" applyNumberFormat="1" applyFont="1" applyBorder="1" applyAlignment="1">
      <alignment horizontal="center" vertical="center" wrapText="1"/>
    </xf>
    <xf numFmtId="0" fontId="8" fillId="0" borderId="377" xfId="0" applyFont="1" applyBorder="1" applyAlignment="1">
      <alignment horizontal="center" vertical="center" wrapText="1"/>
    </xf>
    <xf numFmtId="0" fontId="8" fillId="0" borderId="382" xfId="0" applyFont="1" applyBorder="1" applyAlignment="1">
      <alignment horizontal="center" vertical="center" wrapText="1"/>
    </xf>
    <xf numFmtId="0" fontId="8" fillId="0" borderId="176" xfId="0" applyFont="1" applyBorder="1" applyAlignment="1">
      <alignment horizontal="left" vertical="top" wrapText="1"/>
    </xf>
    <xf numFmtId="0" fontId="8" fillId="0" borderId="168" xfId="0" applyFont="1" applyBorder="1" applyAlignment="1">
      <alignment horizontal="left" vertical="top" wrapText="1"/>
    </xf>
    <xf numFmtId="0" fontId="8" fillId="0" borderId="277" xfId="0" applyFont="1" applyBorder="1" applyAlignment="1">
      <alignment horizontal="left" vertical="top" wrapText="1"/>
    </xf>
    <xf numFmtId="9" fontId="8" fillId="0" borderId="389" xfId="0" applyNumberFormat="1" applyFont="1" applyBorder="1" applyAlignment="1">
      <alignment horizontal="center" vertical="center" wrapText="1"/>
    </xf>
    <xf numFmtId="0" fontId="37" fillId="0" borderId="389"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8" fillId="0" borderId="389" xfId="0" applyFont="1" applyBorder="1" applyAlignment="1">
      <alignment horizontal="left" vertical="center" wrapText="1"/>
    </xf>
    <xf numFmtId="0" fontId="8" fillId="0" borderId="7" xfId="0" applyFont="1" applyBorder="1" applyAlignment="1">
      <alignment horizontal="left" vertical="center" wrapText="1"/>
    </xf>
    <xf numFmtId="0" fontId="8" fillId="0" borderId="387" xfId="0" applyFont="1" applyBorder="1" applyAlignment="1">
      <alignment horizontal="center" vertical="center" wrapText="1"/>
    </xf>
    <xf numFmtId="0" fontId="8" fillId="0" borderId="395"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39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0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0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0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0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03" xfId="0" applyFont="1" applyBorder="1" applyAlignment="1">
      <alignment horizontal="center" vertical="center" wrapText="1"/>
    </xf>
    <xf numFmtId="0" fontId="3" fillId="0" borderId="406" xfId="0" applyFont="1" applyBorder="1" applyAlignment="1">
      <alignment horizontal="center" vertical="center" wrapText="1"/>
    </xf>
    <xf numFmtId="0" fontId="3" fillId="0" borderId="407" xfId="0" applyFont="1" applyBorder="1" applyAlignment="1">
      <alignment horizontal="center" vertical="center" wrapText="1"/>
    </xf>
    <xf numFmtId="164" fontId="8" fillId="3" borderId="82" xfId="0" applyNumberFormat="1" applyFont="1" applyFill="1" applyBorder="1" applyAlignment="1">
      <alignment horizontal="center" vertical="center" wrapText="1"/>
    </xf>
    <xf numFmtId="164" fontId="8" fillId="3" borderId="409" xfId="0" applyNumberFormat="1" applyFont="1" applyFill="1" applyBorder="1" applyAlignment="1">
      <alignment horizontal="center" vertical="center" wrapText="1"/>
    </xf>
    <xf numFmtId="164" fontId="8" fillId="3" borderId="87" xfId="0" applyNumberFormat="1" applyFont="1" applyFill="1" applyBorder="1" applyAlignment="1">
      <alignment horizontal="center" vertical="center" wrapText="1"/>
    </xf>
    <xf numFmtId="0" fontId="34" fillId="0" borderId="6" xfId="0" applyFont="1" applyBorder="1" applyAlignment="1">
      <alignment horizontal="center" vertical="center" wrapText="1"/>
    </xf>
    <xf numFmtId="166" fontId="45" fillId="23" borderId="275" xfId="0" applyNumberFormat="1" applyFont="1" applyFill="1" applyBorder="1" applyAlignment="1">
      <alignment horizontal="center" vertical="center" wrapText="1"/>
    </xf>
    <xf numFmtId="166" fontId="45" fillId="23" borderId="276" xfId="0" applyNumberFormat="1" applyFont="1" applyFill="1" applyBorder="1" applyAlignment="1">
      <alignment horizontal="center" vertical="center" wrapText="1"/>
    </xf>
    <xf numFmtId="0" fontId="66" fillId="8" borderId="181" xfId="0" applyFont="1" applyFill="1" applyBorder="1" applyAlignment="1">
      <alignment horizontal="left" vertical="center" wrapText="1"/>
    </xf>
    <xf numFmtId="0" fontId="66" fillId="8" borderId="182" xfId="0" applyFont="1" applyFill="1" applyBorder="1" applyAlignment="1">
      <alignment horizontal="left" vertical="center" wrapText="1"/>
    </xf>
    <xf numFmtId="165" fontId="76" fillId="0" borderId="14" xfId="1" applyNumberFormat="1" applyFont="1" applyFill="1" applyBorder="1" applyAlignment="1">
      <alignment horizontal="center" vertical="center" wrapText="1"/>
    </xf>
    <xf numFmtId="165" fontId="76" fillId="0" borderId="12" xfId="1" applyNumberFormat="1" applyFont="1" applyFill="1" applyBorder="1" applyAlignment="1">
      <alignment horizontal="center" vertical="center" wrapText="1"/>
    </xf>
    <xf numFmtId="165" fontId="76" fillId="0" borderId="7" xfId="1" applyNumberFormat="1" applyFont="1" applyFill="1" applyBorder="1" applyAlignment="1">
      <alignment horizontal="center" vertical="center" wrapText="1"/>
    </xf>
    <xf numFmtId="0" fontId="51" fillId="3" borderId="347" xfId="0" applyFont="1" applyFill="1" applyBorder="1" applyAlignment="1">
      <alignment horizontal="center" vertical="center" wrapText="1"/>
    </xf>
    <xf numFmtId="0" fontId="51" fillId="3" borderId="234" xfId="0" applyFont="1" applyFill="1" applyBorder="1" applyAlignment="1">
      <alignment horizontal="center" vertical="center" wrapText="1"/>
    </xf>
    <xf numFmtId="0" fontId="51" fillId="3" borderId="236" xfId="0" applyFont="1" applyFill="1" applyBorder="1" applyAlignment="1">
      <alignment horizontal="center" vertical="center" wrapText="1"/>
    </xf>
    <xf numFmtId="0" fontId="51" fillId="3" borderId="9" xfId="0" applyFont="1" applyFill="1" applyBorder="1" applyAlignment="1">
      <alignment horizontal="center" vertical="center" wrapText="1"/>
    </xf>
    <xf numFmtId="0" fontId="51" fillId="3" borderId="411" xfId="0" applyFont="1" applyFill="1" applyBorder="1" applyAlignment="1">
      <alignment horizontal="center" vertical="center" wrapText="1"/>
    </xf>
    <xf numFmtId="0" fontId="51" fillId="3" borderId="410" xfId="0" applyFont="1" applyFill="1" applyBorder="1" applyAlignment="1">
      <alignment horizontal="center" vertical="center" wrapText="1"/>
    </xf>
    <xf numFmtId="0" fontId="51" fillId="0" borderId="70" xfId="0" applyFont="1" applyBorder="1" applyAlignment="1">
      <alignment horizontal="center" vertical="center" wrapText="1"/>
    </xf>
    <xf numFmtId="0" fontId="51" fillId="0" borderId="348" xfId="0" applyFont="1" applyBorder="1" applyAlignment="1">
      <alignment horizontal="center" vertical="center" wrapText="1"/>
    </xf>
    <xf numFmtId="0" fontId="51" fillId="0" borderId="413" xfId="0" applyFont="1" applyBorder="1" applyAlignment="1">
      <alignment horizontal="center" vertical="center" wrapText="1"/>
    </xf>
    <xf numFmtId="0" fontId="51" fillId="0" borderId="350" xfId="0" applyFont="1" applyBorder="1" applyAlignment="1">
      <alignment horizontal="center" vertical="center" wrapText="1"/>
    </xf>
    <xf numFmtId="0" fontId="35" fillId="0" borderId="6" xfId="0" applyFont="1" applyBorder="1" applyAlignment="1">
      <alignment horizontal="center" vertical="center" wrapText="1"/>
    </xf>
    <xf numFmtId="0" fontId="21" fillId="2" borderId="384" xfId="0" applyFont="1" applyFill="1" applyBorder="1" applyAlignment="1">
      <alignment horizontal="center" vertical="center"/>
    </xf>
    <xf numFmtId="0" fontId="21" fillId="2" borderId="385" xfId="0" applyFont="1" applyFill="1" applyBorder="1" applyAlignment="1">
      <alignment horizontal="center" vertical="center"/>
    </xf>
    <xf numFmtId="0" fontId="21" fillId="2" borderId="386" xfId="0" applyFont="1" applyFill="1" applyBorder="1" applyAlignment="1">
      <alignment horizontal="center" vertical="center"/>
    </xf>
    <xf numFmtId="0" fontId="9" fillId="0" borderId="399" xfId="0" applyFont="1" applyBorder="1" applyAlignment="1">
      <alignment horizontal="center" vertical="center" wrapText="1"/>
    </xf>
    <xf numFmtId="0" fontId="9" fillId="0" borderId="38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00" xfId="0" applyFont="1" applyBorder="1" applyAlignment="1">
      <alignment horizontal="center" vertical="center" wrapText="1"/>
    </xf>
    <xf numFmtId="0" fontId="14" fillId="7" borderId="6"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0" xfId="0" applyFont="1" applyAlignment="1">
      <alignment horizontal="center" vertical="center"/>
    </xf>
    <xf numFmtId="164" fontId="18" fillId="0" borderId="91" xfId="2" applyFont="1" applyBorder="1" applyAlignment="1">
      <alignment horizontal="center" vertical="center"/>
    </xf>
    <xf numFmtId="164" fontId="18" fillId="0" borderId="92" xfId="2" applyFont="1" applyBorder="1" applyAlignment="1">
      <alignment horizontal="center" vertical="center"/>
    </xf>
    <xf numFmtId="0" fontId="13" fillId="0" borderId="6" xfId="0" applyFont="1" applyBorder="1" applyAlignment="1">
      <alignment horizontal="left" vertical="center" wrapText="1"/>
    </xf>
    <xf numFmtId="0" fontId="13" fillId="0" borderId="25" xfId="0" applyFont="1" applyBorder="1" applyAlignment="1">
      <alignment horizontal="left" vertical="center" wrapText="1"/>
    </xf>
    <xf numFmtId="0" fontId="4" fillId="18" borderId="32" xfId="0" applyFont="1" applyFill="1" applyBorder="1" applyAlignment="1">
      <alignment horizontal="center" vertical="center"/>
    </xf>
    <xf numFmtId="0" fontId="4" fillId="18" borderId="28" xfId="0" applyFont="1" applyFill="1" applyBorder="1" applyAlignment="1">
      <alignment horizontal="center" vertical="center"/>
    </xf>
    <xf numFmtId="0" fontId="4" fillId="18" borderId="20" xfId="0" applyFont="1" applyFill="1" applyBorder="1" applyAlignment="1">
      <alignment horizontal="center" vertical="center"/>
    </xf>
  </cellXfs>
  <cellStyles count="5">
    <cellStyle name="Comma" xfId="1" builtinId="3"/>
    <cellStyle name="Currency" xfId="2" builtinId="4"/>
    <cellStyle name="Moneda 2" xfId="4" xr:uid="{C4DBCC33-B36D-4919-825E-EEDA1A75D443}"/>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BA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888331</xdr:colOff>
      <xdr:row>1</xdr:row>
      <xdr:rowOff>200525</xdr:rowOff>
    </xdr:from>
    <xdr:to>
      <xdr:col>17</xdr:col>
      <xdr:colOff>1704473</xdr:colOff>
      <xdr:row>4</xdr:row>
      <xdr:rowOff>287536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10831" y="1102893"/>
          <a:ext cx="13649826" cy="2693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1571625</xdr:colOff>
      <xdr:row>0</xdr:row>
      <xdr:rowOff>114300</xdr:rowOff>
    </xdr:from>
    <xdr:to>
      <xdr:col>2</xdr:col>
      <xdr:colOff>2762250</xdr:colOff>
      <xdr:row>4</xdr:row>
      <xdr:rowOff>333375</xdr:rowOff>
    </xdr:to>
    <xdr:pic>
      <xdr:nvPicPr>
        <xdr:cNvPr id="16677" name="Imagen 1">
          <a:extLst>
            <a:ext uri="{FF2B5EF4-FFF2-40B4-BE49-F238E27FC236}">
              <a16:creationId xmlns:a16="http://schemas.microsoft.com/office/drawing/2014/main" id="{00000000-0008-0000-1000-0000254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114300"/>
          <a:ext cx="1058227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aquel de Dios" id="{BDABEE67-8ED9-4735-994E-171F1AA40CDE}" userId="S::rdios@bnphu.gob.do::75b1fffd-d65e-402f-aa20-707596f974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3" dT="2023-02-07T13:38:17.65" personId="{BDABEE67-8ED9-4735-994E-171F1AA40CDE}" id="{7B707A1A-681F-437D-B2A7-17566767FB2D}">
    <text>Dividir la cifra en servicios presenciales y virtuales.</text>
  </threadedComment>
  <threadedComment ref="K63" dT="2023-02-07T13:39:15.77" personId="{BDABEE67-8ED9-4735-994E-171F1AA40CDE}" id="{12653502-5C30-4C25-9D2C-7B4B1CC64DC5}">
    <text>Actualizar la cifra.
NOTA. La cifra debe ser una proyeccion de crecimiento real.</text>
  </threadedComment>
  <threadedComment ref="T111" dT="2023-02-10T15:03:22.75" personId="{BDABEE67-8ED9-4735-994E-171F1AA40CDE}" id="{719F195F-6F1A-43DC-92FC-B83595DF37D7}">
    <text>Incluir las mesas de trabajo con otras instituciones ONDA, ONAPI y MIP.</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04D22-03CE-4AEC-A8E0-E8A19DFA9391}">
  <sheetPr>
    <tabColor rgb="FFFFFF00"/>
    <pageSetUpPr fitToPage="1"/>
  </sheetPr>
  <dimension ref="A1:BA307"/>
  <sheetViews>
    <sheetView tabSelected="1" view="pageBreakPreview" topLeftCell="A65" zoomScale="19" zoomScaleNormal="25" zoomScaleSheetLayoutView="19" zoomScalePageLayoutView="25" workbookViewId="0">
      <selection activeCell="Q37" sqref="Q37:Q40"/>
    </sheetView>
  </sheetViews>
  <sheetFormatPr defaultColWidth="9.140625" defaultRowHeight="36" customHeight="1" outlineLevelRow="2" x14ac:dyDescent="0.25"/>
  <cols>
    <col min="1" max="1" width="58.85546875" style="261" customWidth="1"/>
    <col min="2" max="2" width="28.85546875" style="261" hidden="1" customWidth="1"/>
    <col min="3" max="3" width="43.28515625" style="261" hidden="1" customWidth="1"/>
    <col min="4" max="4" width="31.42578125" style="261" hidden="1" customWidth="1"/>
    <col min="5" max="5" width="64.85546875" style="579" customWidth="1"/>
    <col min="6" max="6" width="46.5703125" style="261" customWidth="1"/>
    <col min="7" max="7" width="70.28515625" style="261" customWidth="1"/>
    <col min="8" max="8" width="52" style="261" customWidth="1"/>
    <col min="9" max="9" width="41.5703125" style="261" customWidth="1"/>
    <col min="10" max="10" width="36.42578125" style="261" customWidth="1"/>
    <col min="11" max="11" width="45.28515625" style="261" customWidth="1"/>
    <col min="12" max="12" width="28.5703125" style="261" customWidth="1"/>
    <col min="13" max="13" width="29.85546875" style="261" customWidth="1"/>
    <col min="14" max="14" width="17.28515625" style="261" customWidth="1"/>
    <col min="15" max="15" width="29.42578125" style="261" customWidth="1"/>
    <col min="16" max="16" width="44.7109375" style="261" customWidth="1"/>
    <col min="17" max="17" width="42.7109375" style="261" customWidth="1"/>
    <col min="18" max="18" width="28.140625" style="261" customWidth="1"/>
    <col min="19" max="19" width="41.5703125" style="261" customWidth="1"/>
    <col min="20" max="20" width="53.5703125" style="261" customWidth="1"/>
    <col min="21" max="21" width="13.42578125" style="261" customWidth="1"/>
    <col min="22" max="22" width="11.28515625" style="261" customWidth="1"/>
    <col min="23" max="28" width="6.7109375" style="261" customWidth="1"/>
    <col min="29" max="29" width="13.42578125" style="261" customWidth="1"/>
    <col min="30" max="30" width="8" style="261" customWidth="1"/>
    <col min="31" max="31" width="7.140625" style="261" customWidth="1"/>
    <col min="32" max="32" width="3.7109375" style="261" customWidth="1"/>
    <col min="33" max="33" width="73.85546875" style="580" customWidth="1"/>
    <col min="34" max="34" width="33.42578125" style="580" customWidth="1"/>
    <col min="35" max="35" width="35" style="581" customWidth="1"/>
    <col min="36" max="36" width="31.42578125" style="261" customWidth="1"/>
    <col min="37" max="37" width="55.5703125" style="261" customWidth="1"/>
    <col min="38" max="38" width="49.7109375" style="261" customWidth="1"/>
    <col min="39" max="52" width="9.140625" style="261" customWidth="1"/>
    <col min="53" max="53" width="71.42578125" style="262" customWidth="1"/>
    <col min="54" max="256" width="11.42578125" style="261" customWidth="1"/>
    <col min="257" max="16384" width="9.140625" style="261"/>
  </cols>
  <sheetData>
    <row r="1" spans="1:38" ht="69.95" customHeight="1" x14ac:dyDescent="0.25">
      <c r="A1" s="256"/>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258"/>
      <c r="AI1" s="259"/>
      <c r="AJ1" s="257"/>
      <c r="AK1" s="257"/>
      <c r="AL1" s="260"/>
    </row>
    <row r="2" spans="1:38" ht="69.95" customHeight="1" x14ac:dyDescent="0.25">
      <c r="A2" s="263"/>
      <c r="B2" s="264"/>
      <c r="C2" s="264"/>
      <c r="D2" s="264"/>
      <c r="E2" s="264"/>
      <c r="F2" s="264"/>
      <c r="G2" s="264"/>
      <c r="H2" s="264"/>
      <c r="I2" s="264"/>
      <c r="J2" s="264"/>
      <c r="K2" s="264"/>
      <c r="L2" s="264"/>
      <c r="M2" s="264"/>
      <c r="O2" s="264"/>
      <c r="P2" s="265"/>
      <c r="Q2" s="264"/>
      <c r="R2" s="264"/>
      <c r="S2" s="264"/>
      <c r="T2" s="264"/>
      <c r="U2" s="264"/>
      <c r="V2" s="264"/>
      <c r="W2" s="264"/>
      <c r="X2" s="264"/>
      <c r="Y2" s="264"/>
      <c r="Z2" s="264"/>
      <c r="AA2" s="264"/>
      <c r="AB2" s="264"/>
      <c r="AC2" s="264"/>
      <c r="AD2" s="264"/>
      <c r="AE2" s="264"/>
      <c r="AF2" s="264"/>
      <c r="AG2" s="266"/>
      <c r="AH2" s="266"/>
      <c r="AI2" s="267"/>
      <c r="AJ2" s="264"/>
      <c r="AK2" s="264"/>
      <c r="AL2" s="268"/>
    </row>
    <row r="3" spans="1:38" ht="69.95" customHeight="1" x14ac:dyDescent="0.25">
      <c r="A3" s="263"/>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6"/>
      <c r="AH3" s="266"/>
      <c r="AI3" s="1411"/>
      <c r="AJ3" s="1411"/>
      <c r="AK3" s="1411"/>
      <c r="AL3" s="1412"/>
    </row>
    <row r="4" spans="1:38" s="269" customFormat="1" ht="61.5" x14ac:dyDescent="0.25">
      <c r="A4" s="1413" t="s">
        <v>0</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c r="AA4" s="1414"/>
      <c r="AB4" s="1414"/>
      <c r="AC4" s="1414"/>
      <c r="AD4" s="1414"/>
      <c r="AE4" s="1414"/>
      <c r="AF4" s="1414"/>
      <c r="AG4" s="1414"/>
      <c r="AH4" s="1414"/>
      <c r="AI4" s="1414"/>
      <c r="AJ4" s="1414"/>
      <c r="AK4" s="1414"/>
      <c r="AL4" s="1415"/>
    </row>
    <row r="5" spans="1:38" ht="24" customHeight="1" x14ac:dyDescent="0.25">
      <c r="A5" s="270"/>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2"/>
      <c r="AH5" s="272"/>
      <c r="AI5" s="1416"/>
      <c r="AJ5" s="1416"/>
      <c r="AK5" s="1416"/>
      <c r="AL5" s="1417"/>
    </row>
    <row r="6" spans="1:38" ht="54" x14ac:dyDescent="0.25">
      <c r="A6" s="1418" t="s">
        <v>1</v>
      </c>
      <c r="B6" s="1419"/>
      <c r="C6" s="1419"/>
      <c r="D6" s="1419"/>
      <c r="E6" s="1419"/>
      <c r="F6" s="1419"/>
      <c r="G6" s="1419"/>
      <c r="H6" s="1419"/>
      <c r="I6" s="1419"/>
      <c r="J6" s="1419"/>
      <c r="K6" s="1419"/>
      <c r="L6" s="1419"/>
      <c r="M6" s="1419"/>
      <c r="N6" s="1419"/>
      <c r="O6" s="1419"/>
      <c r="P6" s="1419"/>
      <c r="Q6" s="1419"/>
      <c r="R6" s="1419"/>
      <c r="S6" s="1419"/>
      <c r="T6" s="1419"/>
      <c r="U6" s="1419"/>
      <c r="V6" s="1419"/>
      <c r="W6" s="1419"/>
      <c r="X6" s="1419"/>
      <c r="Y6" s="1419"/>
      <c r="Z6" s="1419"/>
      <c r="AA6" s="1419"/>
      <c r="AB6" s="1419"/>
      <c r="AC6" s="1419"/>
      <c r="AD6" s="1419"/>
      <c r="AE6" s="1419"/>
      <c r="AF6" s="1419"/>
      <c r="AG6" s="1419"/>
      <c r="AH6" s="1419"/>
      <c r="AI6" s="1419"/>
      <c r="AJ6" s="1419"/>
      <c r="AK6" s="1419"/>
      <c r="AL6" s="1420"/>
    </row>
    <row r="7" spans="1:38" ht="60" customHeight="1" x14ac:dyDescent="0.25">
      <c r="A7" s="273" t="s">
        <v>2</v>
      </c>
      <c r="B7" s="1421" t="s">
        <v>3</v>
      </c>
      <c r="C7" s="1406"/>
      <c r="D7" s="1406"/>
      <c r="E7" s="1406"/>
      <c r="F7" s="1406"/>
      <c r="G7" s="1406"/>
      <c r="H7" s="1406"/>
      <c r="I7" s="1406"/>
      <c r="J7" s="1406"/>
      <c r="K7" s="1406"/>
      <c r="L7" s="1406"/>
      <c r="M7" s="1406"/>
      <c r="N7" s="1406"/>
      <c r="O7" s="1406"/>
      <c r="P7" s="1406"/>
      <c r="Q7" s="1406"/>
      <c r="R7" s="1406"/>
      <c r="S7" s="1406"/>
      <c r="T7" s="1406"/>
      <c r="U7" s="1406"/>
      <c r="V7" s="1406"/>
      <c r="W7" s="1406"/>
      <c r="X7" s="1406"/>
      <c r="Y7" s="1406"/>
      <c r="Z7" s="1406"/>
      <c r="AA7" s="1406"/>
      <c r="AB7" s="1406"/>
      <c r="AC7" s="1406"/>
      <c r="AD7" s="1406"/>
      <c r="AE7" s="1406"/>
      <c r="AF7" s="1406"/>
      <c r="AG7" s="1406"/>
      <c r="AH7" s="1406"/>
      <c r="AI7" s="1406"/>
      <c r="AJ7" s="1406"/>
      <c r="AK7" s="1406"/>
      <c r="AL7" s="1422"/>
    </row>
    <row r="8" spans="1:38" ht="60" customHeight="1" x14ac:dyDescent="0.25">
      <c r="A8" s="273" t="s">
        <v>4</v>
      </c>
      <c r="B8" s="274"/>
      <c r="C8" s="275"/>
      <c r="D8" s="275"/>
      <c r="E8" s="1406" t="s">
        <v>5</v>
      </c>
      <c r="F8" s="1406"/>
      <c r="G8" s="1406"/>
      <c r="H8" s="1406"/>
      <c r="I8" s="1406"/>
      <c r="J8" s="1406"/>
      <c r="K8" s="1406"/>
      <c r="L8" s="1406"/>
      <c r="M8" s="1406"/>
      <c r="N8" s="1406"/>
      <c r="O8" s="1406"/>
      <c r="P8" s="1406"/>
      <c r="Q8" s="1406"/>
      <c r="R8" s="1406"/>
      <c r="S8" s="1406"/>
      <c r="T8" s="1406"/>
      <c r="U8" s="1406"/>
      <c r="V8" s="1406"/>
      <c r="W8" s="1406"/>
      <c r="X8" s="1406"/>
      <c r="Y8" s="1406"/>
      <c r="Z8" s="1406"/>
      <c r="AA8" s="1406"/>
      <c r="AB8" s="1406"/>
      <c r="AC8" s="1406"/>
      <c r="AD8" s="1406"/>
      <c r="AE8" s="1406"/>
      <c r="AF8" s="1406"/>
      <c r="AG8" s="1406"/>
      <c r="AH8" s="1406"/>
      <c r="AI8" s="1406"/>
      <c r="AJ8" s="1406"/>
      <c r="AK8" s="1406"/>
      <c r="AL8" s="1422"/>
    </row>
    <row r="9" spans="1:38" ht="60" customHeight="1" x14ac:dyDescent="0.25">
      <c r="A9" s="273" t="s">
        <v>6</v>
      </c>
      <c r="B9" s="274"/>
      <c r="C9" s="275"/>
      <c r="D9" s="275"/>
      <c r="E9" s="1406" t="s">
        <v>7</v>
      </c>
      <c r="F9" s="140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7"/>
      <c r="AH9" s="277"/>
      <c r="AI9" s="275"/>
      <c r="AJ9" s="276"/>
      <c r="AK9" s="276"/>
      <c r="AL9" s="278"/>
    </row>
    <row r="10" spans="1:38" x14ac:dyDescent="0.25">
      <c r="A10" s="1407">
        <v>1</v>
      </c>
      <c r="B10" s="279"/>
      <c r="C10" s="279"/>
      <c r="D10" s="279"/>
      <c r="E10" s="1409">
        <v>2</v>
      </c>
      <c r="F10" s="1409">
        <v>3</v>
      </c>
      <c r="G10" s="1409">
        <v>4</v>
      </c>
      <c r="H10" s="1409">
        <v>5</v>
      </c>
      <c r="I10" s="1409">
        <v>6</v>
      </c>
      <c r="J10" s="1409">
        <v>7</v>
      </c>
      <c r="K10" s="1429">
        <v>8</v>
      </c>
      <c r="L10" s="1430"/>
      <c r="M10" s="1430"/>
      <c r="N10" s="1430"/>
      <c r="O10" s="1431"/>
      <c r="P10" s="1409">
        <v>9</v>
      </c>
      <c r="Q10" s="1409">
        <v>10</v>
      </c>
      <c r="R10" s="1409">
        <v>11</v>
      </c>
      <c r="S10" s="1409">
        <v>12</v>
      </c>
      <c r="T10" s="1409">
        <v>13</v>
      </c>
      <c r="U10" s="1429">
        <v>14</v>
      </c>
      <c r="V10" s="1430"/>
      <c r="W10" s="1430"/>
      <c r="X10" s="1430"/>
      <c r="Y10" s="1430"/>
      <c r="Z10" s="1430"/>
      <c r="AA10" s="1430"/>
      <c r="AB10" s="1430"/>
      <c r="AC10" s="1430"/>
      <c r="AD10" s="1430"/>
      <c r="AE10" s="1430"/>
      <c r="AF10" s="1431"/>
      <c r="AG10" s="1429">
        <v>15</v>
      </c>
      <c r="AH10" s="1431"/>
      <c r="AI10" s="1435">
        <v>16</v>
      </c>
      <c r="AJ10" s="1436"/>
      <c r="AK10" s="1436"/>
      <c r="AL10" s="1437"/>
    </row>
    <row r="11" spans="1:38" ht="36" customHeight="1" x14ac:dyDescent="0.25">
      <c r="A11" s="1408"/>
      <c r="B11" s="279"/>
      <c r="C11" s="279"/>
      <c r="D11" s="279"/>
      <c r="E11" s="1410"/>
      <c r="F11" s="1410"/>
      <c r="G11" s="1410"/>
      <c r="H11" s="1410"/>
      <c r="I11" s="1410"/>
      <c r="J11" s="1410"/>
      <c r="K11" s="1432"/>
      <c r="L11" s="1433"/>
      <c r="M11" s="1433"/>
      <c r="N11" s="1433"/>
      <c r="O11" s="1434"/>
      <c r="P11" s="1410"/>
      <c r="Q11" s="1410"/>
      <c r="R11" s="1410"/>
      <c r="S11" s="1410"/>
      <c r="T11" s="1410"/>
      <c r="U11" s="1432"/>
      <c r="V11" s="1433"/>
      <c r="W11" s="1433"/>
      <c r="X11" s="1433"/>
      <c r="Y11" s="1433"/>
      <c r="Z11" s="1433"/>
      <c r="AA11" s="1433"/>
      <c r="AB11" s="1433"/>
      <c r="AC11" s="1433"/>
      <c r="AD11" s="1433"/>
      <c r="AE11" s="1433"/>
      <c r="AF11" s="1434"/>
      <c r="AG11" s="1432"/>
      <c r="AH11" s="1434"/>
      <c r="AI11" s="1435" t="s">
        <v>8</v>
      </c>
      <c r="AJ11" s="1436"/>
      <c r="AK11" s="1436"/>
      <c r="AL11" s="1437"/>
    </row>
    <row r="12" spans="1:38" ht="71.25" customHeight="1" x14ac:dyDescent="0.25">
      <c r="A12" s="1423" t="s">
        <v>9</v>
      </c>
      <c r="B12" s="1426" t="s">
        <v>10</v>
      </c>
      <c r="C12" s="1426" t="s">
        <v>11</v>
      </c>
      <c r="D12" s="1426" t="s">
        <v>12</v>
      </c>
      <c r="E12" s="1426" t="s">
        <v>13</v>
      </c>
      <c r="F12" s="1370" t="s">
        <v>14</v>
      </c>
      <c r="G12" s="1370" t="s">
        <v>15</v>
      </c>
      <c r="H12" s="1370" t="s">
        <v>16</v>
      </c>
      <c r="I12" s="1370" t="s">
        <v>17</v>
      </c>
      <c r="J12" s="1370" t="s">
        <v>18</v>
      </c>
      <c r="K12" s="1397" t="s">
        <v>19</v>
      </c>
      <c r="L12" s="1401"/>
      <c r="M12" s="1401"/>
      <c r="N12" s="1401"/>
      <c r="O12" s="1398"/>
      <c r="P12" s="1370" t="s">
        <v>20</v>
      </c>
      <c r="Q12" s="1370" t="s">
        <v>21</v>
      </c>
      <c r="R12" s="1370" t="s">
        <v>22</v>
      </c>
      <c r="S12" s="1370" t="s">
        <v>23</v>
      </c>
      <c r="T12" s="1370" t="s">
        <v>24</v>
      </c>
      <c r="U12" s="1386" t="s">
        <v>25</v>
      </c>
      <c r="V12" s="1396"/>
      <c r="W12" s="1396"/>
      <c r="X12" s="1396"/>
      <c r="Y12" s="1396"/>
      <c r="Z12" s="1396"/>
      <c r="AA12" s="1396"/>
      <c r="AB12" s="1396"/>
      <c r="AC12" s="1396"/>
      <c r="AD12" s="1396"/>
      <c r="AE12" s="1396"/>
      <c r="AF12" s="1387"/>
      <c r="AG12" s="1397" t="s">
        <v>26</v>
      </c>
      <c r="AH12" s="1398"/>
      <c r="AI12" s="1370" t="s">
        <v>27</v>
      </c>
      <c r="AJ12" s="1386" t="s">
        <v>28</v>
      </c>
      <c r="AK12" s="1387"/>
      <c r="AL12" s="1388" t="s">
        <v>29</v>
      </c>
    </row>
    <row r="13" spans="1:38" ht="45" customHeight="1" x14ac:dyDescent="0.25">
      <c r="A13" s="1424"/>
      <c r="B13" s="1427"/>
      <c r="C13" s="1427"/>
      <c r="D13" s="1427"/>
      <c r="E13" s="1427"/>
      <c r="F13" s="1385"/>
      <c r="G13" s="1385"/>
      <c r="H13" s="1385"/>
      <c r="I13" s="1385"/>
      <c r="J13" s="1385"/>
      <c r="K13" s="1399"/>
      <c r="L13" s="1402"/>
      <c r="M13" s="1402"/>
      <c r="N13" s="1402"/>
      <c r="O13" s="1400"/>
      <c r="P13" s="1385"/>
      <c r="Q13" s="1385"/>
      <c r="R13" s="1385"/>
      <c r="S13" s="1385"/>
      <c r="T13" s="1385"/>
      <c r="U13" s="1391" t="s">
        <v>30</v>
      </c>
      <c r="V13" s="1392"/>
      <c r="W13" s="1393"/>
      <c r="X13" s="1394" t="s">
        <v>31</v>
      </c>
      <c r="Y13" s="1392"/>
      <c r="Z13" s="1393"/>
      <c r="AA13" s="1394" t="s">
        <v>32</v>
      </c>
      <c r="AB13" s="1392"/>
      <c r="AC13" s="1393"/>
      <c r="AD13" s="1394" t="s">
        <v>33</v>
      </c>
      <c r="AE13" s="1392"/>
      <c r="AF13" s="1395"/>
      <c r="AG13" s="1399"/>
      <c r="AH13" s="1400"/>
      <c r="AI13" s="1385"/>
      <c r="AJ13" s="1370" t="s">
        <v>34</v>
      </c>
      <c r="AK13" s="1370" t="s">
        <v>35</v>
      </c>
      <c r="AL13" s="1389"/>
    </row>
    <row r="14" spans="1:38" ht="30.75" customHeight="1" x14ac:dyDescent="0.25">
      <c r="A14" s="1424"/>
      <c r="B14" s="1427"/>
      <c r="C14" s="1427"/>
      <c r="D14" s="1427"/>
      <c r="E14" s="1427"/>
      <c r="F14" s="1385"/>
      <c r="G14" s="1385"/>
      <c r="H14" s="1385"/>
      <c r="I14" s="1385"/>
      <c r="J14" s="1385"/>
      <c r="K14" s="1370" t="s">
        <v>36</v>
      </c>
      <c r="L14" s="1370" t="s">
        <v>30</v>
      </c>
      <c r="M14" s="1370" t="s">
        <v>31</v>
      </c>
      <c r="N14" s="1370" t="s">
        <v>32</v>
      </c>
      <c r="O14" s="1370" t="s">
        <v>33</v>
      </c>
      <c r="P14" s="1385"/>
      <c r="Q14" s="1385"/>
      <c r="R14" s="1385"/>
      <c r="S14" s="1385"/>
      <c r="T14" s="1385"/>
      <c r="U14" s="1368" t="s">
        <v>37</v>
      </c>
      <c r="V14" s="1368" t="s">
        <v>38</v>
      </c>
      <c r="W14" s="1381" t="s">
        <v>39</v>
      </c>
      <c r="X14" s="1383" t="s">
        <v>40</v>
      </c>
      <c r="Y14" s="1368" t="s">
        <v>39</v>
      </c>
      <c r="Z14" s="1381" t="s">
        <v>41</v>
      </c>
      <c r="AA14" s="1383" t="s">
        <v>41</v>
      </c>
      <c r="AB14" s="1368" t="s">
        <v>40</v>
      </c>
      <c r="AC14" s="1381" t="s">
        <v>42</v>
      </c>
      <c r="AD14" s="1383" t="s">
        <v>43</v>
      </c>
      <c r="AE14" s="1368" t="s">
        <v>44</v>
      </c>
      <c r="AF14" s="1368" t="s">
        <v>45</v>
      </c>
      <c r="AG14" s="1370" t="s">
        <v>46</v>
      </c>
      <c r="AH14" s="1370" t="s">
        <v>47</v>
      </c>
      <c r="AI14" s="1385"/>
      <c r="AJ14" s="1385"/>
      <c r="AK14" s="1385"/>
      <c r="AL14" s="1389"/>
    </row>
    <row r="15" spans="1:38" ht="51" customHeight="1" thickBot="1" x14ac:dyDescent="0.3">
      <c r="A15" s="1425"/>
      <c r="B15" s="1428"/>
      <c r="C15" s="1428"/>
      <c r="D15" s="1428"/>
      <c r="E15" s="1428"/>
      <c r="F15" s="1371"/>
      <c r="G15" s="1371"/>
      <c r="H15" s="1371"/>
      <c r="I15" s="1371"/>
      <c r="J15" s="1371"/>
      <c r="K15" s="1371"/>
      <c r="L15" s="1371"/>
      <c r="M15" s="1371"/>
      <c r="N15" s="1371"/>
      <c r="O15" s="1371"/>
      <c r="P15" s="1371"/>
      <c r="Q15" s="1371"/>
      <c r="R15" s="1371"/>
      <c r="S15" s="1371"/>
      <c r="T15" s="1371"/>
      <c r="U15" s="1369"/>
      <c r="V15" s="1369"/>
      <c r="W15" s="1382"/>
      <c r="X15" s="1384"/>
      <c r="Y15" s="1369"/>
      <c r="Z15" s="1382"/>
      <c r="AA15" s="1384"/>
      <c r="AB15" s="1369"/>
      <c r="AC15" s="1382"/>
      <c r="AD15" s="1384"/>
      <c r="AE15" s="1369"/>
      <c r="AF15" s="1369"/>
      <c r="AG15" s="1371"/>
      <c r="AH15" s="1371"/>
      <c r="AI15" s="1371"/>
      <c r="AJ15" s="1371"/>
      <c r="AK15" s="1371"/>
      <c r="AL15" s="1390"/>
    </row>
    <row r="16" spans="1:38" ht="15" customHeight="1" thickBot="1" x14ac:dyDescent="0.3">
      <c r="A16" s="280"/>
      <c r="B16" s="280"/>
      <c r="C16" s="280"/>
      <c r="D16" s="280"/>
      <c r="E16" s="280"/>
      <c r="F16" s="280"/>
      <c r="G16" s="280"/>
      <c r="H16" s="280"/>
      <c r="I16" s="280"/>
      <c r="J16" s="280"/>
      <c r="K16" s="280"/>
      <c r="L16" s="280"/>
      <c r="M16" s="280"/>
      <c r="N16" s="280"/>
      <c r="O16" s="280"/>
      <c r="P16" s="280"/>
      <c r="Q16" s="280"/>
      <c r="R16" s="280"/>
      <c r="S16" s="280"/>
      <c r="T16" s="280"/>
      <c r="U16" s="281"/>
      <c r="V16" s="281"/>
      <c r="W16" s="281"/>
      <c r="X16" s="281"/>
      <c r="Y16" s="281"/>
      <c r="Z16" s="281"/>
      <c r="AA16" s="281"/>
      <c r="AB16" s="281"/>
      <c r="AC16" s="281"/>
      <c r="AD16" s="281"/>
      <c r="AE16" s="281"/>
      <c r="AF16" s="281"/>
      <c r="AG16" s="280"/>
      <c r="AH16" s="280"/>
      <c r="AI16" s="280"/>
      <c r="AJ16" s="280"/>
      <c r="AK16" s="280"/>
      <c r="AL16" s="280"/>
    </row>
    <row r="17" spans="1:53" ht="65.099999999999994" customHeight="1" thickTop="1" thickBot="1" x14ac:dyDescent="0.3">
      <c r="A17" s="1372" t="s">
        <v>48</v>
      </c>
      <c r="B17" s="1373"/>
      <c r="C17" s="1373"/>
      <c r="D17" s="1373"/>
      <c r="E17" s="1373"/>
      <c r="F17" s="1373"/>
      <c r="G17" s="1373"/>
      <c r="H17" s="1373"/>
      <c r="I17" s="1373"/>
      <c r="J17" s="1373"/>
      <c r="K17" s="1373"/>
      <c r="L17" s="1373"/>
      <c r="M17" s="1373"/>
      <c r="N17" s="1373"/>
      <c r="O17" s="1373"/>
      <c r="P17" s="1373"/>
      <c r="Q17" s="1373"/>
      <c r="R17" s="1373"/>
      <c r="S17" s="1373"/>
      <c r="T17" s="1373"/>
      <c r="U17" s="1373"/>
      <c r="V17" s="1373"/>
      <c r="W17" s="1373"/>
      <c r="X17" s="1373"/>
      <c r="Y17" s="1373"/>
      <c r="Z17" s="1373"/>
      <c r="AA17" s="1373"/>
      <c r="AB17" s="1373"/>
      <c r="AC17" s="1373"/>
      <c r="AD17" s="1373"/>
      <c r="AE17" s="1373"/>
      <c r="AF17" s="1373"/>
      <c r="AG17" s="1373"/>
      <c r="AH17" s="1373"/>
      <c r="AI17" s="1373"/>
      <c r="AJ17" s="1373"/>
      <c r="AK17" s="1373"/>
      <c r="AL17" s="1374"/>
      <c r="BA17" s="282"/>
    </row>
    <row r="18" spans="1:53" ht="409.5" hidden="1" customHeight="1" outlineLevel="1" thickTop="1" x14ac:dyDescent="0.25">
      <c r="A18" s="1375" t="s">
        <v>49</v>
      </c>
      <c r="B18" s="283"/>
      <c r="C18" s="283"/>
      <c r="D18" s="283"/>
      <c r="E18" s="1378" t="s">
        <v>50</v>
      </c>
      <c r="F18" s="1344" t="s">
        <v>51</v>
      </c>
      <c r="G18" s="1344" t="s">
        <v>52</v>
      </c>
      <c r="H18" s="1344" t="s">
        <v>53</v>
      </c>
      <c r="I18" s="1344" t="s">
        <v>54</v>
      </c>
      <c r="J18" s="1365" t="s">
        <v>55</v>
      </c>
      <c r="K18" s="1365" t="s">
        <v>55</v>
      </c>
      <c r="L18" s="1342" t="s">
        <v>56</v>
      </c>
      <c r="M18" s="1342" t="s">
        <v>56</v>
      </c>
      <c r="N18" s="1342" t="s">
        <v>56</v>
      </c>
      <c r="O18" s="1342" t="s">
        <v>56</v>
      </c>
      <c r="P18" s="1344" t="s">
        <v>57</v>
      </c>
      <c r="Q18" s="1344" t="s">
        <v>58</v>
      </c>
      <c r="R18" s="1344" t="s">
        <v>59</v>
      </c>
      <c r="S18" s="1345" t="s">
        <v>60</v>
      </c>
      <c r="T18" s="1348" t="s">
        <v>61</v>
      </c>
      <c r="U18" s="1360"/>
      <c r="V18" s="1360"/>
      <c r="W18" s="1361"/>
      <c r="X18" s="1359"/>
      <c r="Y18" s="1360"/>
      <c r="Z18" s="1361"/>
      <c r="AA18" s="1359"/>
      <c r="AB18" s="1360"/>
      <c r="AC18" s="1361"/>
      <c r="AD18" s="1359"/>
      <c r="AE18" s="1360"/>
      <c r="AF18" s="1360"/>
      <c r="AG18" s="1351">
        <v>0</v>
      </c>
      <c r="AH18" s="1353" t="s">
        <v>62</v>
      </c>
      <c r="AI18" s="1348" t="s">
        <v>63</v>
      </c>
      <c r="AJ18" s="1355" t="s">
        <v>64</v>
      </c>
      <c r="AK18" s="1357" t="s">
        <v>65</v>
      </c>
      <c r="AL18" s="925" t="s">
        <v>66</v>
      </c>
    </row>
    <row r="19" spans="1:53" ht="77.25" hidden="1" customHeight="1" outlineLevel="1" x14ac:dyDescent="0.25">
      <c r="A19" s="1376"/>
      <c r="B19" s="284"/>
      <c r="C19" s="284"/>
      <c r="D19" s="284"/>
      <c r="E19" s="1379"/>
      <c r="F19" s="1081"/>
      <c r="G19" s="1081"/>
      <c r="H19" s="1081"/>
      <c r="I19" s="1081"/>
      <c r="J19" s="1366"/>
      <c r="K19" s="1366"/>
      <c r="L19" s="1083"/>
      <c r="M19" s="1083"/>
      <c r="N19" s="1083"/>
      <c r="O19" s="1083"/>
      <c r="P19" s="1081"/>
      <c r="Q19" s="1081"/>
      <c r="R19" s="1081"/>
      <c r="S19" s="1346"/>
      <c r="T19" s="1349"/>
      <c r="U19" s="1337"/>
      <c r="V19" s="1337"/>
      <c r="W19" s="1339"/>
      <c r="X19" s="1335"/>
      <c r="Y19" s="1337"/>
      <c r="Z19" s="1339"/>
      <c r="AA19" s="1335"/>
      <c r="AB19" s="1337"/>
      <c r="AC19" s="1339"/>
      <c r="AD19" s="1335"/>
      <c r="AE19" s="1337"/>
      <c r="AF19" s="1337"/>
      <c r="AG19" s="1352"/>
      <c r="AH19" s="1354"/>
      <c r="AI19" s="1349"/>
      <c r="AJ19" s="1356"/>
      <c r="AK19" s="1358"/>
      <c r="AL19" s="924"/>
    </row>
    <row r="20" spans="1:53" ht="288" hidden="1" customHeight="1" outlineLevel="1" x14ac:dyDescent="0.25">
      <c r="A20" s="1376"/>
      <c r="B20" s="284"/>
      <c r="C20" s="284"/>
      <c r="D20" s="284"/>
      <c r="E20" s="1379"/>
      <c r="F20" s="1081"/>
      <c r="G20" s="1081"/>
      <c r="H20" s="1081"/>
      <c r="I20" s="1081"/>
      <c r="J20" s="1366"/>
      <c r="K20" s="1366"/>
      <c r="L20" s="1083"/>
      <c r="M20" s="1083"/>
      <c r="N20" s="1083"/>
      <c r="O20" s="1083"/>
      <c r="P20" s="1081"/>
      <c r="Q20" s="1081"/>
      <c r="R20" s="1081"/>
      <c r="S20" s="1346"/>
      <c r="T20" s="285" t="s">
        <v>67</v>
      </c>
      <c r="U20" s="286"/>
      <c r="V20" s="285"/>
      <c r="W20" s="287"/>
      <c r="X20" s="288"/>
      <c r="Y20" s="289"/>
      <c r="Z20" s="290"/>
      <c r="AA20" s="291"/>
      <c r="AB20" s="289"/>
      <c r="AC20" s="287"/>
      <c r="AD20" s="288"/>
      <c r="AE20" s="285"/>
      <c r="AF20" s="285"/>
      <c r="AG20" s="914">
        <v>0</v>
      </c>
      <c r="AH20" s="862" t="s">
        <v>62</v>
      </c>
      <c r="AI20" s="292" t="s">
        <v>68</v>
      </c>
      <c r="AJ20" s="293" t="s">
        <v>64</v>
      </c>
      <c r="AK20" s="294" t="s">
        <v>65</v>
      </c>
      <c r="AL20" s="295" t="s">
        <v>69</v>
      </c>
    </row>
    <row r="21" spans="1:53" ht="169.5" hidden="1" customHeight="1" outlineLevel="1" x14ac:dyDescent="0.25">
      <c r="A21" s="1376"/>
      <c r="B21" s="284"/>
      <c r="C21" s="284"/>
      <c r="D21" s="284"/>
      <c r="E21" s="1379"/>
      <c r="F21" s="1081"/>
      <c r="G21" s="1081"/>
      <c r="H21" s="1081"/>
      <c r="I21" s="1081"/>
      <c r="J21" s="1366"/>
      <c r="K21" s="1366"/>
      <c r="L21" s="1083"/>
      <c r="M21" s="1083"/>
      <c r="N21" s="1083"/>
      <c r="O21" s="1083"/>
      <c r="P21" s="1081"/>
      <c r="Q21" s="1081"/>
      <c r="R21" s="1081"/>
      <c r="S21" s="1346"/>
      <c r="T21" s="285" t="s">
        <v>70</v>
      </c>
      <c r="U21" s="289"/>
      <c r="V21" s="289"/>
      <c r="W21" s="287"/>
      <c r="X21" s="288"/>
      <c r="Y21" s="289"/>
      <c r="Z21" s="296"/>
      <c r="AA21" s="291"/>
      <c r="AB21" s="285"/>
      <c r="AC21" s="297"/>
      <c r="AD21" s="298"/>
      <c r="AE21" s="285"/>
      <c r="AF21" s="285"/>
      <c r="AG21" s="914">
        <v>0</v>
      </c>
      <c r="AH21" s="862" t="s">
        <v>62</v>
      </c>
      <c r="AI21" s="292" t="s">
        <v>71</v>
      </c>
      <c r="AJ21" s="293" t="s">
        <v>64</v>
      </c>
      <c r="AK21" s="294" t="s">
        <v>65</v>
      </c>
      <c r="AL21" s="295" t="s">
        <v>72</v>
      </c>
    </row>
    <row r="22" spans="1:53" ht="409.5" hidden="1" customHeight="1" outlineLevel="1" x14ac:dyDescent="0.25">
      <c r="A22" s="1376"/>
      <c r="B22" s="284"/>
      <c r="C22" s="284"/>
      <c r="D22" s="284"/>
      <c r="E22" s="1379"/>
      <c r="F22" s="1081"/>
      <c r="G22" s="1081"/>
      <c r="H22" s="1081"/>
      <c r="I22" s="1081"/>
      <c r="J22" s="1366"/>
      <c r="K22" s="1366"/>
      <c r="L22" s="1083"/>
      <c r="M22" s="1083"/>
      <c r="N22" s="1083"/>
      <c r="O22" s="1083"/>
      <c r="P22" s="1081"/>
      <c r="Q22" s="1081"/>
      <c r="R22" s="1081"/>
      <c r="S22" s="1346"/>
      <c r="T22" s="1350" t="s">
        <v>73</v>
      </c>
      <c r="U22" s="1336"/>
      <c r="V22" s="1336"/>
      <c r="W22" s="1338"/>
      <c r="X22" s="1334"/>
      <c r="Y22" s="1336"/>
      <c r="Z22" s="1338"/>
      <c r="AA22" s="1334"/>
      <c r="AB22" s="1336"/>
      <c r="AC22" s="1338"/>
      <c r="AD22" s="1334"/>
      <c r="AE22" s="1336"/>
      <c r="AF22" s="1336"/>
      <c r="AG22" s="1362">
        <v>0</v>
      </c>
      <c r="AH22" s="1363" t="s">
        <v>62</v>
      </c>
      <c r="AI22" s="1350" t="s">
        <v>74</v>
      </c>
      <c r="AJ22" s="1364" t="s">
        <v>64</v>
      </c>
      <c r="AK22" s="1364" t="s">
        <v>65</v>
      </c>
      <c r="AL22" s="922" t="s">
        <v>75</v>
      </c>
    </row>
    <row r="23" spans="1:53" ht="66" hidden="1" customHeight="1" outlineLevel="1" x14ac:dyDescent="0.25">
      <c r="A23" s="1376"/>
      <c r="B23" s="284"/>
      <c r="C23" s="284"/>
      <c r="D23" s="284"/>
      <c r="E23" s="1379"/>
      <c r="F23" s="1081"/>
      <c r="G23" s="1081"/>
      <c r="H23" s="1081"/>
      <c r="I23" s="1081"/>
      <c r="J23" s="1366"/>
      <c r="K23" s="1366"/>
      <c r="L23" s="1083"/>
      <c r="M23" s="1083"/>
      <c r="N23" s="1083"/>
      <c r="O23" s="1083"/>
      <c r="P23" s="1081"/>
      <c r="Q23" s="1081"/>
      <c r="R23" s="1081"/>
      <c r="S23" s="1346"/>
      <c r="T23" s="1349"/>
      <c r="U23" s="1337"/>
      <c r="V23" s="1337"/>
      <c r="W23" s="1339"/>
      <c r="X23" s="1335"/>
      <c r="Y23" s="1337"/>
      <c r="Z23" s="1339"/>
      <c r="AA23" s="1335"/>
      <c r="AB23" s="1337"/>
      <c r="AC23" s="1339"/>
      <c r="AD23" s="1335"/>
      <c r="AE23" s="1337"/>
      <c r="AF23" s="1337"/>
      <c r="AG23" s="1352"/>
      <c r="AH23" s="1354"/>
      <c r="AI23" s="1349"/>
      <c r="AJ23" s="1358"/>
      <c r="AK23" s="1358"/>
      <c r="AL23" s="924"/>
    </row>
    <row r="24" spans="1:53" ht="249.75" hidden="1" customHeight="1" outlineLevel="1" x14ac:dyDescent="0.25">
      <c r="A24" s="1376"/>
      <c r="B24" s="284"/>
      <c r="C24" s="284"/>
      <c r="D24" s="284"/>
      <c r="E24" s="1380"/>
      <c r="F24" s="1082"/>
      <c r="G24" s="1082"/>
      <c r="H24" s="1082"/>
      <c r="I24" s="1082"/>
      <c r="J24" s="1367"/>
      <c r="K24" s="1367"/>
      <c r="L24" s="1343"/>
      <c r="M24" s="1343"/>
      <c r="N24" s="1343"/>
      <c r="O24" s="1343"/>
      <c r="P24" s="1082"/>
      <c r="Q24" s="1082"/>
      <c r="R24" s="1082"/>
      <c r="S24" s="1347"/>
      <c r="T24" s="301" t="s">
        <v>76</v>
      </c>
      <c r="U24" s="301"/>
      <c r="V24" s="301"/>
      <c r="W24" s="302"/>
      <c r="X24" s="303"/>
      <c r="Y24" s="301"/>
      <c r="Z24" s="304"/>
      <c r="AA24" s="305"/>
      <c r="AB24" s="301"/>
      <c r="AC24" s="302"/>
      <c r="AD24" s="303"/>
      <c r="AE24" s="301"/>
      <c r="AF24" s="301"/>
      <c r="AG24" s="864">
        <v>0</v>
      </c>
      <c r="AH24" s="863" t="s">
        <v>77</v>
      </c>
      <c r="AI24" s="299" t="s">
        <v>78</v>
      </c>
      <c r="AJ24" s="306" t="s">
        <v>79</v>
      </c>
      <c r="AK24" s="307" t="s">
        <v>80</v>
      </c>
      <c r="AL24" s="308" t="s">
        <v>72</v>
      </c>
    </row>
    <row r="25" spans="1:53" ht="376.5" hidden="1" customHeight="1" outlineLevel="1" x14ac:dyDescent="0.25">
      <c r="A25" s="1376"/>
      <c r="B25" s="284"/>
      <c r="C25" s="284"/>
      <c r="D25" s="284"/>
      <c r="E25" s="1304" t="s">
        <v>81</v>
      </c>
      <c r="F25" s="1307" t="s">
        <v>82</v>
      </c>
      <c r="G25" s="959" t="s">
        <v>83</v>
      </c>
      <c r="H25" s="959" t="s">
        <v>84</v>
      </c>
      <c r="I25" s="959" t="s">
        <v>54</v>
      </c>
      <c r="J25" s="1310" t="s">
        <v>85</v>
      </c>
      <c r="K25" s="1310" t="s">
        <v>85</v>
      </c>
      <c r="L25" s="1278">
        <v>0.15</v>
      </c>
      <c r="M25" s="1278">
        <v>0.25</v>
      </c>
      <c r="N25" s="1278">
        <v>0.45</v>
      </c>
      <c r="O25" s="1278">
        <v>0.15</v>
      </c>
      <c r="P25" s="959" t="s">
        <v>86</v>
      </c>
      <c r="Q25" s="959" t="s">
        <v>87</v>
      </c>
      <c r="R25" s="959" t="s">
        <v>88</v>
      </c>
      <c r="S25" s="959" t="s">
        <v>89</v>
      </c>
      <c r="T25" s="1054" t="s">
        <v>90</v>
      </c>
      <c r="U25" s="1056"/>
      <c r="V25" s="310"/>
      <c r="W25" s="310"/>
      <c r="X25" s="310"/>
      <c r="Y25" s="310"/>
      <c r="Z25" s="310"/>
      <c r="AA25" s="310"/>
      <c r="AB25" s="1058"/>
      <c r="AC25" s="310"/>
      <c r="AD25" s="1060"/>
      <c r="AE25" s="1056"/>
      <c r="AF25" s="1056"/>
      <c r="AG25" s="1324">
        <v>75000</v>
      </c>
      <c r="AH25" s="1324"/>
      <c r="AI25" s="1301" t="s">
        <v>91</v>
      </c>
      <c r="AJ25" s="1056" t="s">
        <v>64</v>
      </c>
      <c r="AK25" s="1056" t="s">
        <v>92</v>
      </c>
      <c r="AL25" s="922" t="s">
        <v>93</v>
      </c>
    </row>
    <row r="26" spans="1:53" ht="409.5" hidden="1" customHeight="1" outlineLevel="1" x14ac:dyDescent="0.25">
      <c r="A26" s="1376"/>
      <c r="B26" s="284"/>
      <c r="C26" s="284"/>
      <c r="D26" s="284"/>
      <c r="E26" s="1305"/>
      <c r="F26" s="1308"/>
      <c r="G26" s="1081"/>
      <c r="H26" s="1081"/>
      <c r="I26" s="1081"/>
      <c r="J26" s="1311"/>
      <c r="K26" s="1311"/>
      <c r="L26" s="1083"/>
      <c r="M26" s="1083"/>
      <c r="N26" s="1083"/>
      <c r="O26" s="1083"/>
      <c r="P26" s="1081"/>
      <c r="Q26" s="1081"/>
      <c r="R26" s="1081"/>
      <c r="S26" s="1081"/>
      <c r="T26" s="1055"/>
      <c r="U26" s="1057"/>
      <c r="V26" s="311"/>
      <c r="W26" s="311"/>
      <c r="X26" s="311"/>
      <c r="Y26" s="311"/>
      <c r="Z26" s="311"/>
      <c r="AA26" s="311"/>
      <c r="AB26" s="1059"/>
      <c r="AC26" s="311"/>
      <c r="AD26" s="1061"/>
      <c r="AE26" s="1057"/>
      <c r="AF26" s="1057"/>
      <c r="AG26" s="1325"/>
      <c r="AH26" s="1325"/>
      <c r="AI26" s="1302"/>
      <c r="AJ26" s="1057"/>
      <c r="AK26" s="1303"/>
      <c r="AL26" s="923"/>
    </row>
    <row r="27" spans="1:53" ht="102" hidden="1" customHeight="1" outlineLevel="1" x14ac:dyDescent="0.25">
      <c r="A27" s="1376"/>
      <c r="B27" s="284"/>
      <c r="C27" s="284"/>
      <c r="D27" s="284"/>
      <c r="E27" s="1305"/>
      <c r="F27" s="1308"/>
      <c r="G27" s="1081"/>
      <c r="H27" s="1081"/>
      <c r="I27" s="1081"/>
      <c r="J27" s="1311"/>
      <c r="K27" s="1311"/>
      <c r="L27" s="1083"/>
      <c r="M27" s="1083"/>
      <c r="N27" s="1083"/>
      <c r="O27" s="1083"/>
      <c r="P27" s="1081"/>
      <c r="Q27" s="1081"/>
      <c r="R27" s="1081"/>
      <c r="S27" s="1081"/>
      <c r="T27" s="313" t="s">
        <v>94</v>
      </c>
      <c r="U27" s="314"/>
      <c r="V27" s="312"/>
      <c r="W27" s="315"/>
      <c r="X27" s="316"/>
      <c r="Y27" s="314"/>
      <c r="Z27" s="317"/>
      <c r="AA27" s="318"/>
      <c r="AB27" s="312"/>
      <c r="AC27" s="315"/>
      <c r="AD27" s="319"/>
      <c r="AE27" s="314"/>
      <c r="AF27" s="314"/>
      <c r="AG27" s="865">
        <v>125000</v>
      </c>
      <c r="AH27" s="865"/>
      <c r="AI27" s="320" t="s">
        <v>95</v>
      </c>
      <c r="AJ27" s="315" t="s">
        <v>64</v>
      </c>
      <c r="AK27" s="321" t="s">
        <v>65</v>
      </c>
      <c r="AL27" s="644" t="s">
        <v>96</v>
      </c>
    </row>
    <row r="28" spans="1:53" ht="409.6" hidden="1" customHeight="1" outlineLevel="1" x14ac:dyDescent="0.25">
      <c r="A28" s="1376"/>
      <c r="B28" s="284"/>
      <c r="C28" s="284"/>
      <c r="D28" s="284"/>
      <c r="E28" s="1305"/>
      <c r="F28" s="1308"/>
      <c r="G28" s="1081"/>
      <c r="H28" s="1081"/>
      <c r="I28" s="1081"/>
      <c r="J28" s="1311"/>
      <c r="K28" s="1311"/>
      <c r="L28" s="1083"/>
      <c r="M28" s="1083"/>
      <c r="N28" s="1083"/>
      <c r="O28" s="1083"/>
      <c r="P28" s="1081"/>
      <c r="Q28" s="1081"/>
      <c r="R28" s="1081"/>
      <c r="S28" s="1081"/>
      <c r="T28" s="1279" t="s">
        <v>97</v>
      </c>
      <c r="U28" s="1056"/>
      <c r="V28" s="1056"/>
      <c r="W28" s="1340"/>
      <c r="X28" s="1332"/>
      <c r="Y28" s="1058"/>
      <c r="Z28" s="1330"/>
      <c r="AA28" s="1332"/>
      <c r="AB28" s="1058"/>
      <c r="AC28" s="1330"/>
      <c r="AD28" s="1332"/>
      <c r="AE28" s="1058"/>
      <c r="AF28" s="1058"/>
      <c r="AG28" s="1322">
        <v>1500000</v>
      </c>
      <c r="AH28" s="1324" t="s">
        <v>62</v>
      </c>
      <c r="AI28" s="1301" t="s">
        <v>98</v>
      </c>
      <c r="AJ28" s="1326" t="s">
        <v>64</v>
      </c>
      <c r="AK28" s="1328" t="s">
        <v>65</v>
      </c>
      <c r="AL28" s="920" t="s">
        <v>96</v>
      </c>
    </row>
    <row r="29" spans="1:53" ht="395.25" hidden="1" customHeight="1" outlineLevel="1" x14ac:dyDescent="0.25">
      <c r="A29" s="1376"/>
      <c r="B29" s="284"/>
      <c r="C29" s="284"/>
      <c r="D29" s="284"/>
      <c r="E29" s="1305"/>
      <c r="F29" s="1308"/>
      <c r="G29" s="1081"/>
      <c r="H29" s="1081"/>
      <c r="I29" s="1081"/>
      <c r="J29" s="1311"/>
      <c r="K29" s="1311"/>
      <c r="L29" s="1083"/>
      <c r="M29" s="1083"/>
      <c r="N29" s="1083"/>
      <c r="O29" s="1083"/>
      <c r="P29" s="1081"/>
      <c r="Q29" s="1081"/>
      <c r="R29" s="1081"/>
      <c r="S29" s="1081"/>
      <c r="T29" s="1055"/>
      <c r="U29" s="1057"/>
      <c r="V29" s="1057"/>
      <c r="W29" s="1341"/>
      <c r="X29" s="1333"/>
      <c r="Y29" s="1321"/>
      <c r="Z29" s="1331"/>
      <c r="AA29" s="1333"/>
      <c r="AB29" s="1321"/>
      <c r="AC29" s="1331"/>
      <c r="AD29" s="1333"/>
      <c r="AE29" s="1321"/>
      <c r="AF29" s="1321"/>
      <c r="AG29" s="1323"/>
      <c r="AH29" s="1325"/>
      <c r="AI29" s="1302"/>
      <c r="AJ29" s="1327"/>
      <c r="AK29" s="1329"/>
      <c r="AL29" s="921"/>
    </row>
    <row r="30" spans="1:53" ht="359.25" hidden="1" customHeight="1" outlineLevel="1" x14ac:dyDescent="0.25">
      <c r="A30" s="1376"/>
      <c r="B30" s="284"/>
      <c r="C30" s="284"/>
      <c r="D30" s="284"/>
      <c r="E30" s="1305"/>
      <c r="F30" s="1308"/>
      <c r="G30" s="1081"/>
      <c r="H30" s="1081"/>
      <c r="I30" s="1081"/>
      <c r="J30" s="1311"/>
      <c r="K30" s="1311"/>
      <c r="L30" s="1083"/>
      <c r="M30" s="1083"/>
      <c r="N30" s="1083"/>
      <c r="O30" s="1083"/>
      <c r="P30" s="1081"/>
      <c r="Q30" s="1081"/>
      <c r="R30" s="1081"/>
      <c r="S30" s="1081"/>
      <c r="T30" s="322" t="s">
        <v>99</v>
      </c>
      <c r="U30" s="323"/>
      <c r="V30" s="323"/>
      <c r="W30" s="324"/>
      <c r="X30" s="325"/>
      <c r="Y30" s="323"/>
      <c r="Z30" s="326"/>
      <c r="AA30" s="327"/>
      <c r="AB30" s="323"/>
      <c r="AC30" s="324"/>
      <c r="AD30" s="325"/>
      <c r="AE30" s="323"/>
      <c r="AF30" s="323"/>
      <c r="AG30" s="867">
        <v>0</v>
      </c>
      <c r="AH30" s="866" t="s">
        <v>77</v>
      </c>
      <c r="AI30" s="299" t="s">
        <v>100</v>
      </c>
      <c r="AJ30" s="306" t="s">
        <v>64</v>
      </c>
      <c r="AK30" s="300" t="s">
        <v>92</v>
      </c>
      <c r="AL30" s="328" t="s">
        <v>72</v>
      </c>
    </row>
    <row r="31" spans="1:53" ht="322.5" hidden="1" customHeight="1" outlineLevel="1" thickBot="1" x14ac:dyDescent="0.3">
      <c r="A31" s="1376"/>
      <c r="B31" s="284"/>
      <c r="C31" s="284"/>
      <c r="D31" s="284"/>
      <c r="E31" s="1306"/>
      <c r="F31" s="1309"/>
      <c r="G31" s="1082"/>
      <c r="H31" s="1082"/>
      <c r="I31" s="1082"/>
      <c r="J31" s="1312"/>
      <c r="K31" s="1312"/>
      <c r="L31" s="1084"/>
      <c r="M31" s="1084"/>
      <c r="N31" s="1084"/>
      <c r="O31" s="1084"/>
      <c r="P31" s="1082"/>
      <c r="Q31" s="1082"/>
      <c r="R31" s="1082"/>
      <c r="S31" s="1082"/>
      <c r="T31" s="329" t="s">
        <v>101</v>
      </c>
      <c r="U31" s="330"/>
      <c r="V31" s="330"/>
      <c r="W31" s="331"/>
      <c r="X31" s="332"/>
      <c r="Y31" s="330"/>
      <c r="Z31" s="333"/>
      <c r="AA31" s="334"/>
      <c r="AB31" s="330"/>
      <c r="AC31" s="331"/>
      <c r="AD31" s="332"/>
      <c r="AE31" s="330"/>
      <c r="AF31" s="330"/>
      <c r="AG31" s="868">
        <v>0</v>
      </c>
      <c r="AH31" s="866" t="s">
        <v>77</v>
      </c>
      <c r="AI31" s="335" t="s">
        <v>102</v>
      </c>
      <c r="AJ31" s="336" t="s">
        <v>79</v>
      </c>
      <c r="AK31" s="337" t="s">
        <v>80</v>
      </c>
      <c r="AL31" s="338" t="s">
        <v>72</v>
      </c>
    </row>
    <row r="32" spans="1:53" ht="409.6" hidden="1" customHeight="1" outlineLevel="1" x14ac:dyDescent="0.25">
      <c r="A32" s="1376"/>
      <c r="B32" s="339"/>
      <c r="C32" s="339"/>
      <c r="D32" s="339"/>
      <c r="E32" s="1313" t="s">
        <v>103</v>
      </c>
      <c r="F32" s="959" t="s">
        <v>104</v>
      </c>
      <c r="G32" s="959" t="s">
        <v>105</v>
      </c>
      <c r="H32" s="959" t="s">
        <v>53</v>
      </c>
      <c r="I32" s="1315" t="s">
        <v>54</v>
      </c>
      <c r="J32" s="1317" t="s">
        <v>106</v>
      </c>
      <c r="K32" s="1317">
        <v>1</v>
      </c>
      <c r="L32" s="1319">
        <v>0</v>
      </c>
      <c r="M32" s="961">
        <v>0</v>
      </c>
      <c r="N32" s="961">
        <v>0</v>
      </c>
      <c r="O32" s="961">
        <v>0.5</v>
      </c>
      <c r="P32" s="959" t="s">
        <v>107</v>
      </c>
      <c r="Q32" s="959" t="s">
        <v>58</v>
      </c>
      <c r="R32" s="959" t="s">
        <v>108</v>
      </c>
      <c r="S32" s="959" t="s">
        <v>109</v>
      </c>
      <c r="T32" s="1285" t="s">
        <v>110</v>
      </c>
      <c r="U32" s="1289"/>
      <c r="V32" s="1289"/>
      <c r="W32" s="1280"/>
      <c r="X32" s="1299"/>
      <c r="Y32" s="1299"/>
      <c r="Z32" s="1291"/>
      <c r="AA32" s="1293"/>
      <c r="AB32" s="1289"/>
      <c r="AC32" s="1295"/>
      <c r="AD32" s="645"/>
      <c r="AE32" s="1297"/>
      <c r="AF32" s="1280"/>
      <c r="AG32" s="1260">
        <v>200000</v>
      </c>
      <c r="AH32" s="1283" t="s">
        <v>62</v>
      </c>
      <c r="AI32" s="1285" t="s">
        <v>111</v>
      </c>
      <c r="AJ32" s="1287" t="s">
        <v>112</v>
      </c>
      <c r="AK32" s="1289" t="s">
        <v>65</v>
      </c>
      <c r="AL32" s="918" t="s">
        <v>113</v>
      </c>
    </row>
    <row r="33" spans="1:53" ht="108.75" hidden="1" customHeight="1" outlineLevel="1" thickBot="1" x14ac:dyDescent="0.3">
      <c r="A33" s="1377"/>
      <c r="B33" s="646"/>
      <c r="C33" s="646"/>
      <c r="D33" s="646"/>
      <c r="E33" s="1314"/>
      <c r="F33" s="1290"/>
      <c r="G33" s="1290"/>
      <c r="H33" s="1290"/>
      <c r="I33" s="1316"/>
      <c r="J33" s="1318"/>
      <c r="K33" s="1318"/>
      <c r="L33" s="1320"/>
      <c r="M33" s="1288"/>
      <c r="N33" s="1288"/>
      <c r="O33" s="1288"/>
      <c r="P33" s="1290"/>
      <c r="Q33" s="1290"/>
      <c r="R33" s="1290"/>
      <c r="S33" s="1290"/>
      <c r="T33" s="1286"/>
      <c r="U33" s="1290"/>
      <c r="V33" s="1290"/>
      <c r="W33" s="1281"/>
      <c r="X33" s="1300"/>
      <c r="Y33" s="1300"/>
      <c r="Z33" s="1292"/>
      <c r="AA33" s="1294"/>
      <c r="AB33" s="1290"/>
      <c r="AC33" s="1296"/>
      <c r="AD33" s="647"/>
      <c r="AE33" s="1298"/>
      <c r="AF33" s="1281"/>
      <c r="AG33" s="1282"/>
      <c r="AH33" s="1284"/>
      <c r="AI33" s="1286"/>
      <c r="AJ33" s="1288"/>
      <c r="AK33" s="1290"/>
      <c r="AL33" s="919"/>
    </row>
    <row r="34" spans="1:53" ht="105" customHeight="1" collapsed="1" thickTop="1" thickBot="1" x14ac:dyDescent="0.3">
      <c r="A34" s="340"/>
      <c r="B34" s="341"/>
      <c r="C34" s="341"/>
      <c r="D34" s="341"/>
      <c r="E34" s="340"/>
      <c r="F34" s="341"/>
      <c r="G34" s="342"/>
      <c r="H34" s="342"/>
      <c r="I34" s="342"/>
      <c r="J34" s="342"/>
      <c r="K34" s="342"/>
      <c r="L34" s="343"/>
      <c r="M34" s="343"/>
      <c r="N34" s="343"/>
      <c r="O34" s="342"/>
      <c r="P34" s="342"/>
      <c r="Q34" s="342"/>
      <c r="R34" s="342"/>
      <c r="S34" s="344"/>
      <c r="T34" s="1740" t="s">
        <v>114</v>
      </c>
      <c r="U34" s="1741"/>
      <c r="V34" s="1741"/>
      <c r="W34" s="1741"/>
      <c r="X34" s="1741"/>
      <c r="Y34" s="1741"/>
      <c r="Z34" s="1741"/>
      <c r="AA34" s="1741"/>
      <c r="AB34" s="1741"/>
      <c r="AC34" s="1741"/>
      <c r="AD34" s="1741"/>
      <c r="AE34" s="345"/>
      <c r="AF34" s="346"/>
      <c r="AG34" s="347">
        <f>SUM(AG18:AG32)</f>
        <v>1900000</v>
      </c>
      <c r="AH34" s="348"/>
      <c r="AI34" s="349"/>
      <c r="AJ34" s="342"/>
      <c r="AK34" s="342"/>
      <c r="AL34" s="342"/>
      <c r="BA34" s="261"/>
    </row>
    <row r="35" spans="1:53" ht="48" thickTop="1" thickBot="1" x14ac:dyDescent="0.3">
      <c r="A35" s="340"/>
      <c r="B35" s="341"/>
      <c r="C35" s="341"/>
      <c r="D35" s="341"/>
      <c r="E35" s="340"/>
      <c r="F35" s="341"/>
      <c r="G35" s="342"/>
      <c r="H35" s="342"/>
      <c r="I35" s="342"/>
      <c r="J35" s="342"/>
      <c r="K35" s="342"/>
      <c r="L35" s="343"/>
      <c r="M35" s="343"/>
      <c r="N35" s="343"/>
      <c r="O35" s="342"/>
      <c r="P35" s="342"/>
      <c r="Q35" s="342"/>
      <c r="R35" s="342"/>
      <c r="S35" s="342"/>
      <c r="T35" s="350"/>
      <c r="U35" s="350"/>
      <c r="V35" s="350"/>
      <c r="W35" s="350"/>
      <c r="X35" s="350"/>
      <c r="Y35" s="350"/>
      <c r="Z35" s="350"/>
      <c r="AA35" s="350"/>
      <c r="AB35" s="350"/>
      <c r="AC35" s="350"/>
      <c r="AD35" s="350"/>
      <c r="AE35" s="350"/>
      <c r="AF35" s="350"/>
      <c r="AG35" s="351"/>
      <c r="AH35" s="352"/>
      <c r="AI35" s="349"/>
      <c r="AJ35" s="342"/>
      <c r="AK35" s="342"/>
      <c r="AL35" s="342"/>
      <c r="BA35" s="261"/>
    </row>
    <row r="36" spans="1:53" ht="61.5" customHeight="1" thickTop="1" thickBot="1" x14ac:dyDescent="0.3">
      <c r="A36" s="1541" t="s">
        <v>115</v>
      </c>
      <c r="B36" s="1542"/>
      <c r="C36" s="1542"/>
      <c r="D36" s="1542"/>
      <c r="E36" s="1542"/>
      <c r="F36" s="1542"/>
      <c r="G36" s="1542"/>
      <c r="H36" s="1542"/>
      <c r="I36" s="1542"/>
      <c r="J36" s="1542"/>
      <c r="K36" s="1542"/>
      <c r="L36" s="1542"/>
      <c r="M36" s="1542"/>
      <c r="N36" s="1542"/>
      <c r="O36" s="1542"/>
      <c r="P36" s="1542"/>
      <c r="Q36" s="1542"/>
      <c r="R36" s="1542"/>
      <c r="S36" s="1542"/>
      <c r="T36" s="1542"/>
      <c r="U36" s="1542"/>
      <c r="V36" s="1542"/>
      <c r="W36" s="1542"/>
      <c r="X36" s="1542"/>
      <c r="Y36" s="1542"/>
      <c r="Z36" s="1542"/>
      <c r="AA36" s="1542"/>
      <c r="AB36" s="1542"/>
      <c r="AC36" s="1542"/>
      <c r="AD36" s="1542"/>
      <c r="AE36" s="1542"/>
      <c r="AF36" s="1542"/>
      <c r="AG36" s="1542"/>
      <c r="AH36" s="1542"/>
      <c r="AI36" s="1542"/>
      <c r="AJ36" s="1542"/>
      <c r="AK36" s="1542"/>
      <c r="AL36" s="1543"/>
      <c r="BA36" s="261"/>
    </row>
    <row r="37" spans="1:53" ht="409.6" customHeight="1" thickTop="1" x14ac:dyDescent="0.25">
      <c r="A37" s="1544" t="s">
        <v>116</v>
      </c>
      <c r="B37" s="648"/>
      <c r="C37" s="649"/>
      <c r="D37" s="648"/>
      <c r="E37" s="1050" t="s">
        <v>117</v>
      </c>
      <c r="F37" s="1548" t="s">
        <v>118</v>
      </c>
      <c r="G37" s="1548" t="s">
        <v>119</v>
      </c>
      <c r="H37" s="1548" t="s">
        <v>120</v>
      </c>
      <c r="I37" s="1548" t="s">
        <v>121</v>
      </c>
      <c r="J37" s="1551" t="s">
        <v>122</v>
      </c>
      <c r="K37" s="1551" t="s">
        <v>123</v>
      </c>
      <c r="L37" s="1554" t="s">
        <v>124</v>
      </c>
      <c r="M37" s="1554" t="s">
        <v>124</v>
      </c>
      <c r="N37" s="1554" t="s">
        <v>124</v>
      </c>
      <c r="O37" s="1554" t="s">
        <v>124</v>
      </c>
      <c r="P37" s="1548" t="s">
        <v>125</v>
      </c>
      <c r="Q37" s="1548" t="s">
        <v>126</v>
      </c>
      <c r="R37" s="1548" t="s">
        <v>127</v>
      </c>
      <c r="S37" s="1557" t="s">
        <v>128</v>
      </c>
      <c r="T37" s="353" t="s">
        <v>129</v>
      </c>
      <c r="U37" s="354"/>
      <c r="V37" s="354"/>
      <c r="W37" s="355"/>
      <c r="X37" s="356"/>
      <c r="Y37" s="354"/>
      <c r="Z37" s="357"/>
      <c r="AA37" s="358"/>
      <c r="AB37" s="354"/>
      <c r="AC37" s="355"/>
      <c r="AD37" s="356"/>
      <c r="AE37" s="354"/>
      <c r="AF37" s="354"/>
      <c r="AG37" s="359">
        <v>0</v>
      </c>
      <c r="AH37" s="360" t="s">
        <v>130</v>
      </c>
      <c r="AI37" s="1560" t="s">
        <v>131</v>
      </c>
      <c r="AJ37" s="1563" t="s">
        <v>132</v>
      </c>
      <c r="AK37" s="1548" t="s">
        <v>65</v>
      </c>
      <c r="AL37" s="1566" t="s">
        <v>133</v>
      </c>
      <c r="BA37" s="261"/>
    </row>
    <row r="38" spans="1:53" ht="409.6" customHeight="1" x14ac:dyDescent="0.25">
      <c r="A38" s="1545"/>
      <c r="B38" s="636"/>
      <c r="C38" s="637"/>
      <c r="D38" s="636"/>
      <c r="E38" s="1050"/>
      <c r="F38" s="1549"/>
      <c r="G38" s="1549"/>
      <c r="H38" s="1549"/>
      <c r="I38" s="1549"/>
      <c r="J38" s="1552"/>
      <c r="K38" s="1552"/>
      <c r="L38" s="1555"/>
      <c r="M38" s="1555"/>
      <c r="N38" s="1555"/>
      <c r="O38" s="1555"/>
      <c r="P38" s="1549"/>
      <c r="Q38" s="1549"/>
      <c r="R38" s="1549"/>
      <c r="S38" s="1558"/>
      <c r="T38" s="361" t="s">
        <v>134</v>
      </c>
      <c r="U38" s="362"/>
      <c r="V38" s="650"/>
      <c r="W38" s="363"/>
      <c r="X38" s="364"/>
      <c r="Y38" s="362"/>
      <c r="Z38" s="365"/>
      <c r="AA38" s="366"/>
      <c r="AB38" s="362"/>
      <c r="AC38" s="367"/>
      <c r="AD38" s="368"/>
      <c r="AE38" s="362"/>
      <c r="AF38" s="362"/>
      <c r="AG38" s="369">
        <v>0</v>
      </c>
      <c r="AH38" s="370" t="s">
        <v>135</v>
      </c>
      <c r="AI38" s="1561"/>
      <c r="AJ38" s="1564"/>
      <c r="AK38" s="1549"/>
      <c r="AL38" s="916"/>
      <c r="BA38" s="261"/>
    </row>
    <row r="39" spans="1:53" ht="409.6" customHeight="1" x14ac:dyDescent="0.25">
      <c r="A39" s="1545"/>
      <c r="B39" s="636"/>
      <c r="C39" s="637"/>
      <c r="D39" s="636"/>
      <c r="E39" s="1050"/>
      <c r="F39" s="1549"/>
      <c r="G39" s="1549"/>
      <c r="H39" s="1549"/>
      <c r="I39" s="1549"/>
      <c r="J39" s="1552"/>
      <c r="K39" s="1552"/>
      <c r="L39" s="1555"/>
      <c r="M39" s="1555"/>
      <c r="N39" s="1555"/>
      <c r="O39" s="1555"/>
      <c r="P39" s="1549"/>
      <c r="Q39" s="1549"/>
      <c r="R39" s="1549"/>
      <c r="S39" s="1558"/>
      <c r="T39" s="361" t="s">
        <v>136</v>
      </c>
      <c r="U39" s="362"/>
      <c r="V39" s="371"/>
      <c r="W39" s="372"/>
      <c r="X39" s="373"/>
      <c r="Y39" s="371"/>
      <c r="Z39" s="374"/>
      <c r="AA39" s="375"/>
      <c r="AB39" s="371"/>
      <c r="AC39" s="372"/>
      <c r="AD39" s="373"/>
      <c r="AE39" s="371"/>
      <c r="AF39" s="362"/>
      <c r="AG39" s="376">
        <v>763932</v>
      </c>
      <c r="AH39" s="377" t="s">
        <v>137</v>
      </c>
      <c r="AI39" s="1561"/>
      <c r="AJ39" s="1564"/>
      <c r="AK39" s="1549"/>
      <c r="AL39" s="916"/>
      <c r="BA39" s="261"/>
    </row>
    <row r="40" spans="1:53" ht="409.6" customHeight="1" thickBot="1" x14ac:dyDescent="0.3">
      <c r="A40" s="1546"/>
      <c r="B40" s="634"/>
      <c r="C40" s="634"/>
      <c r="D40" s="634"/>
      <c r="E40" s="1050"/>
      <c r="F40" s="1550"/>
      <c r="G40" s="1550"/>
      <c r="H40" s="1550"/>
      <c r="I40" s="1550"/>
      <c r="J40" s="1553"/>
      <c r="K40" s="1553"/>
      <c r="L40" s="1556"/>
      <c r="M40" s="1556"/>
      <c r="N40" s="1556"/>
      <c r="O40" s="1556"/>
      <c r="P40" s="1550"/>
      <c r="Q40" s="1550"/>
      <c r="R40" s="1550"/>
      <c r="S40" s="1559"/>
      <c r="T40" s="378" t="s">
        <v>138</v>
      </c>
      <c r="U40" s="379"/>
      <c r="V40" s="378"/>
      <c r="W40" s="380"/>
      <c r="X40" s="381"/>
      <c r="Y40" s="378"/>
      <c r="Z40" s="382"/>
      <c r="AA40" s="383"/>
      <c r="AB40" s="378"/>
      <c r="AC40" s="380"/>
      <c r="AD40" s="381"/>
      <c r="AE40" s="384"/>
      <c r="AF40" s="384"/>
      <c r="AG40" s="385">
        <v>0</v>
      </c>
      <c r="AH40" s="386" t="s">
        <v>139</v>
      </c>
      <c r="AI40" s="1562"/>
      <c r="AJ40" s="1565"/>
      <c r="AK40" s="1550"/>
      <c r="AL40" s="917"/>
      <c r="BA40" s="261"/>
    </row>
    <row r="41" spans="1:53" ht="15" customHeight="1" x14ac:dyDescent="0.25">
      <c r="A41" s="1546"/>
      <c r="B41" s="339"/>
      <c r="C41" s="339"/>
      <c r="D41" s="339"/>
      <c r="E41" s="1379" t="s">
        <v>140</v>
      </c>
      <c r="F41" s="1289" t="s">
        <v>141</v>
      </c>
      <c r="G41" s="1289" t="s">
        <v>142</v>
      </c>
      <c r="H41" s="1289" t="s">
        <v>143</v>
      </c>
      <c r="I41" s="1289" t="s">
        <v>54</v>
      </c>
      <c r="J41" s="1569" t="s">
        <v>144</v>
      </c>
      <c r="K41" s="1569" t="s">
        <v>145</v>
      </c>
      <c r="L41" s="1590" t="s">
        <v>146</v>
      </c>
      <c r="M41" s="1590" t="s">
        <v>146</v>
      </c>
      <c r="N41" s="1590" t="s">
        <v>146</v>
      </c>
      <c r="O41" s="1590" t="s">
        <v>146</v>
      </c>
      <c r="P41" s="1289" t="s">
        <v>147</v>
      </c>
      <c r="Q41" s="1289" t="s">
        <v>148</v>
      </c>
      <c r="R41" s="1289" t="s">
        <v>127</v>
      </c>
      <c r="S41" s="1289" t="s">
        <v>149</v>
      </c>
      <c r="T41" s="1262" t="s">
        <v>150</v>
      </c>
      <c r="U41" s="1494"/>
      <c r="V41" s="1494"/>
      <c r="W41" s="1527"/>
      <c r="X41" s="1494"/>
      <c r="Y41" s="1494"/>
      <c r="Z41" s="1527"/>
      <c r="AA41" s="1494"/>
      <c r="AB41" s="1494"/>
      <c r="AC41" s="1527"/>
      <c r="AD41" s="1571"/>
      <c r="AE41" s="1494"/>
      <c r="AF41" s="1494"/>
      <c r="AG41" s="1573">
        <v>5000</v>
      </c>
      <c r="AH41" s="1575" t="s">
        <v>151</v>
      </c>
      <c r="AI41" s="1577" t="s">
        <v>152</v>
      </c>
      <c r="AJ41" s="1579" t="s">
        <v>64</v>
      </c>
      <c r="AK41" s="1299" t="s">
        <v>65</v>
      </c>
      <c r="AL41" s="915" t="s">
        <v>153</v>
      </c>
      <c r="BA41" s="261"/>
    </row>
    <row r="42" spans="1:53" ht="409.5" customHeight="1" x14ac:dyDescent="0.25">
      <c r="A42" s="1546"/>
      <c r="B42" s="284"/>
      <c r="C42" s="284"/>
      <c r="D42" s="284"/>
      <c r="E42" s="1379"/>
      <c r="F42" s="1081"/>
      <c r="G42" s="1081"/>
      <c r="H42" s="1081"/>
      <c r="I42" s="1081"/>
      <c r="J42" s="1311"/>
      <c r="K42" s="1311"/>
      <c r="L42" s="1097"/>
      <c r="M42" s="1097"/>
      <c r="N42" s="1097"/>
      <c r="O42" s="1097"/>
      <c r="P42" s="1082"/>
      <c r="Q42" s="1082"/>
      <c r="R42" s="1082"/>
      <c r="S42" s="1082"/>
      <c r="T42" s="1592"/>
      <c r="U42" s="1495"/>
      <c r="V42" s="1495"/>
      <c r="W42" s="1528"/>
      <c r="X42" s="1495"/>
      <c r="Y42" s="1495"/>
      <c r="Z42" s="1528"/>
      <c r="AA42" s="1495"/>
      <c r="AB42" s="1495"/>
      <c r="AC42" s="1528"/>
      <c r="AD42" s="1572"/>
      <c r="AE42" s="1495"/>
      <c r="AF42" s="1495"/>
      <c r="AG42" s="1574"/>
      <c r="AH42" s="1576"/>
      <c r="AI42" s="1578"/>
      <c r="AJ42" s="1580"/>
      <c r="AK42" s="1582"/>
      <c r="AL42" s="916"/>
      <c r="BA42" s="261"/>
    </row>
    <row r="43" spans="1:53" ht="409.6" customHeight="1" thickBot="1" x14ac:dyDescent="0.3">
      <c r="A43" s="1546"/>
      <c r="B43" s="547"/>
      <c r="C43" s="547"/>
      <c r="D43" s="547"/>
      <c r="E43" s="1567"/>
      <c r="F43" s="1568"/>
      <c r="G43" s="1568"/>
      <c r="H43" s="1568"/>
      <c r="I43" s="1568"/>
      <c r="J43" s="1570"/>
      <c r="K43" s="1570"/>
      <c r="L43" s="1591"/>
      <c r="M43" s="1591"/>
      <c r="N43" s="1591"/>
      <c r="O43" s="1591"/>
      <c r="P43" s="389" t="s">
        <v>154</v>
      </c>
      <c r="Q43" s="389" t="s">
        <v>155</v>
      </c>
      <c r="R43" s="389" t="s">
        <v>156</v>
      </c>
      <c r="S43" s="389" t="s">
        <v>157</v>
      </c>
      <c r="T43" s="390" t="s">
        <v>158</v>
      </c>
      <c r="U43" s="391"/>
      <c r="V43" s="391"/>
      <c r="W43" s="392"/>
      <c r="X43" s="393"/>
      <c r="Y43" s="394"/>
      <c r="Z43" s="395"/>
      <c r="AA43" s="396"/>
      <c r="AB43" s="397"/>
      <c r="AC43" s="398"/>
      <c r="AD43" s="399"/>
      <c r="AE43" s="394"/>
      <c r="AF43" s="394"/>
      <c r="AG43" s="400">
        <v>0</v>
      </c>
      <c r="AH43" s="401" t="s">
        <v>159</v>
      </c>
      <c r="AI43" s="402" t="s">
        <v>159</v>
      </c>
      <c r="AJ43" s="1581"/>
      <c r="AK43" s="1583"/>
      <c r="AL43" s="917"/>
      <c r="BA43" s="261"/>
    </row>
    <row r="44" spans="1:53" ht="235.5" customHeight="1" x14ac:dyDescent="0.25">
      <c r="A44" s="1546"/>
      <c r="B44" s="638"/>
      <c r="C44" s="638"/>
      <c r="D44" s="638"/>
      <c r="E44" s="1584" t="s">
        <v>160</v>
      </c>
      <c r="F44" s="1586" t="s">
        <v>161</v>
      </c>
      <c r="G44" s="1586" t="s">
        <v>162</v>
      </c>
      <c r="H44" s="1586" t="s">
        <v>163</v>
      </c>
      <c r="I44" s="1586" t="s">
        <v>54</v>
      </c>
      <c r="J44" s="1586" t="s">
        <v>164</v>
      </c>
      <c r="K44" s="1586" t="s">
        <v>165</v>
      </c>
      <c r="L44" s="1588">
        <v>0.25</v>
      </c>
      <c r="M44" s="1588">
        <v>0.25</v>
      </c>
      <c r="N44" s="1588">
        <v>0.25</v>
      </c>
      <c r="O44" s="1588">
        <v>0.25</v>
      </c>
      <c r="P44" s="1586" t="s">
        <v>166</v>
      </c>
      <c r="Q44" s="1586" t="s">
        <v>167</v>
      </c>
      <c r="R44" s="1586" t="s">
        <v>156</v>
      </c>
      <c r="S44" s="1586" t="s">
        <v>168</v>
      </c>
      <c r="T44" s="404" t="s">
        <v>169</v>
      </c>
      <c r="U44" s="404"/>
      <c r="V44" s="404"/>
      <c r="W44" s="405"/>
      <c r="X44" s="406"/>
      <c r="Y44" s="407"/>
      <c r="Z44" s="408"/>
      <c r="AA44" s="409"/>
      <c r="AB44" s="404"/>
      <c r="AC44" s="410"/>
      <c r="AD44" s="406"/>
      <c r="AE44" s="404"/>
      <c r="AF44" s="404"/>
      <c r="AG44" s="411">
        <v>0</v>
      </c>
      <c r="AH44" s="412" t="s">
        <v>170</v>
      </c>
      <c r="AI44" s="388" t="s">
        <v>171</v>
      </c>
      <c r="AJ44" s="403" t="s">
        <v>112</v>
      </c>
      <c r="AK44" s="403" t="s">
        <v>92</v>
      </c>
      <c r="AL44" s="413" t="s">
        <v>172</v>
      </c>
      <c r="BA44" s="261"/>
    </row>
    <row r="45" spans="1:53" ht="409.6" customHeight="1" thickBot="1" x14ac:dyDescent="0.3">
      <c r="A45" s="1547"/>
      <c r="B45" s="639"/>
      <c r="C45" s="639"/>
      <c r="D45" s="639"/>
      <c r="E45" s="1585"/>
      <c r="F45" s="1587"/>
      <c r="G45" s="1587"/>
      <c r="H45" s="1587"/>
      <c r="I45" s="1587"/>
      <c r="J45" s="1587"/>
      <c r="K45" s="1587"/>
      <c r="L45" s="1589"/>
      <c r="M45" s="1589"/>
      <c r="N45" s="1589"/>
      <c r="O45" s="1589"/>
      <c r="P45" s="1587"/>
      <c r="Q45" s="1587"/>
      <c r="R45" s="1587"/>
      <c r="S45" s="1587"/>
      <c r="T45" s="415" t="s">
        <v>173</v>
      </c>
      <c r="U45" s="416"/>
      <c r="V45" s="416"/>
      <c r="W45" s="417"/>
      <c r="X45" s="418"/>
      <c r="Y45" s="416"/>
      <c r="Z45" s="419"/>
      <c r="AA45" s="420"/>
      <c r="AB45" s="416"/>
      <c r="AC45" s="421"/>
      <c r="AD45" s="422"/>
      <c r="AE45" s="423"/>
      <c r="AF45" s="416"/>
      <c r="AG45" s="424">
        <v>32000</v>
      </c>
      <c r="AH45" s="425" t="s">
        <v>174</v>
      </c>
      <c r="AI45" s="426" t="s">
        <v>175</v>
      </c>
      <c r="AJ45" s="414" t="s">
        <v>176</v>
      </c>
      <c r="AK45" s="414" t="s">
        <v>92</v>
      </c>
      <c r="AL45" s="427" t="s">
        <v>177</v>
      </c>
      <c r="BA45" s="261"/>
    </row>
    <row r="46" spans="1:53" ht="192" customHeight="1" thickTop="1" x14ac:dyDescent="0.25">
      <c r="A46" s="1593" t="s">
        <v>178</v>
      </c>
      <c r="B46" s="640"/>
      <c r="C46" s="1604"/>
      <c r="D46" s="428"/>
      <c r="E46" s="1596" t="s">
        <v>179</v>
      </c>
      <c r="F46" s="1598" t="s">
        <v>180</v>
      </c>
      <c r="G46" s="1598" t="s">
        <v>181</v>
      </c>
      <c r="H46" s="1598" t="s">
        <v>182</v>
      </c>
      <c r="I46" s="1598" t="s">
        <v>183</v>
      </c>
      <c r="J46" s="1600" t="s">
        <v>184</v>
      </c>
      <c r="K46" s="1600">
        <v>80000</v>
      </c>
      <c r="L46" s="1602">
        <v>0.25</v>
      </c>
      <c r="M46" s="1602">
        <v>0.25</v>
      </c>
      <c r="N46" s="1602">
        <v>0.25</v>
      </c>
      <c r="O46" s="1602">
        <v>0.25</v>
      </c>
      <c r="P46" s="1598" t="s">
        <v>185</v>
      </c>
      <c r="Q46" s="429" t="s">
        <v>186</v>
      </c>
      <c r="R46" s="429" t="s">
        <v>187</v>
      </c>
      <c r="S46" s="429" t="s">
        <v>188</v>
      </c>
      <c r="T46" s="430" t="s">
        <v>189</v>
      </c>
      <c r="U46" s="431"/>
      <c r="V46" s="431"/>
      <c r="W46" s="432"/>
      <c r="X46" s="433"/>
      <c r="Y46" s="431"/>
      <c r="Z46" s="434"/>
      <c r="AA46" s="435"/>
      <c r="AB46" s="431"/>
      <c r="AC46" s="432"/>
      <c r="AD46" s="436"/>
      <c r="AE46" s="437"/>
      <c r="AF46" s="431"/>
      <c r="AG46" s="438">
        <v>1461000</v>
      </c>
      <c r="AH46" s="1607" t="s">
        <v>190</v>
      </c>
      <c r="AI46" s="1610" t="s">
        <v>191</v>
      </c>
      <c r="AJ46" s="1613" t="s">
        <v>112</v>
      </c>
      <c r="AK46" s="1598" t="s">
        <v>65</v>
      </c>
      <c r="AL46" s="439" t="s">
        <v>192</v>
      </c>
      <c r="BA46" s="261"/>
    </row>
    <row r="47" spans="1:53" ht="409.6" customHeight="1" x14ac:dyDescent="0.25">
      <c r="A47" s="1594"/>
      <c r="B47" s="636"/>
      <c r="C47" s="1605"/>
      <c r="D47" s="635"/>
      <c r="E47" s="1379"/>
      <c r="F47" s="1081"/>
      <c r="G47" s="1081"/>
      <c r="H47" s="1081"/>
      <c r="I47" s="1081"/>
      <c r="J47" s="1311"/>
      <c r="K47" s="1311"/>
      <c r="L47" s="1097"/>
      <c r="M47" s="1097"/>
      <c r="N47" s="1097"/>
      <c r="O47" s="1097"/>
      <c r="P47" s="1081"/>
      <c r="Q47" s="309" t="s">
        <v>193</v>
      </c>
      <c r="R47" s="309" t="s">
        <v>194</v>
      </c>
      <c r="S47" s="309" t="s">
        <v>195</v>
      </c>
      <c r="T47" s="361" t="s">
        <v>196</v>
      </c>
      <c r="U47" s="362"/>
      <c r="V47" s="362"/>
      <c r="W47" s="367"/>
      <c r="X47" s="368"/>
      <c r="Y47" s="362"/>
      <c r="Z47" s="365"/>
      <c r="AA47" s="366"/>
      <c r="AB47" s="362"/>
      <c r="AC47" s="367"/>
      <c r="AD47" s="440"/>
      <c r="AE47" s="441"/>
      <c r="AF47" s="362"/>
      <c r="AG47" s="442">
        <v>0</v>
      </c>
      <c r="AH47" s="1608"/>
      <c r="AI47" s="1611"/>
      <c r="AJ47" s="1083"/>
      <c r="AK47" s="1081"/>
      <c r="AL47" s="443" t="s">
        <v>197</v>
      </c>
    </row>
    <row r="48" spans="1:53" ht="92.25" customHeight="1" x14ac:dyDescent="0.25">
      <c r="A48" s="1594"/>
      <c r="B48" s="636"/>
      <c r="C48" s="1605"/>
      <c r="D48" s="635"/>
      <c r="E48" s="1379"/>
      <c r="F48" s="1081"/>
      <c r="G48" s="1081"/>
      <c r="H48" s="1081"/>
      <c r="I48" s="1081"/>
      <c r="J48" s="1311"/>
      <c r="K48" s="1311"/>
      <c r="L48" s="1097"/>
      <c r="M48" s="1097"/>
      <c r="N48" s="1097"/>
      <c r="O48" s="1097"/>
      <c r="P48" s="1081"/>
      <c r="Q48" s="959" t="s">
        <v>198</v>
      </c>
      <c r="R48" s="959" t="s">
        <v>187</v>
      </c>
      <c r="S48" s="959" t="s">
        <v>199</v>
      </c>
      <c r="T48" s="959" t="s">
        <v>200</v>
      </c>
      <c r="U48" s="362"/>
      <c r="V48" s="362"/>
      <c r="W48" s="367"/>
      <c r="X48" s="368"/>
      <c r="Y48" s="362"/>
      <c r="Z48" s="365"/>
      <c r="AA48" s="366"/>
      <c r="AB48" s="362"/>
      <c r="AC48" s="367"/>
      <c r="AD48" s="440"/>
      <c r="AE48" s="441"/>
      <c r="AF48" s="362"/>
      <c r="AG48" s="444">
        <v>0</v>
      </c>
      <c r="AH48" s="1609"/>
      <c r="AI48" s="1611"/>
      <c r="AJ48" s="1083"/>
      <c r="AK48" s="1081"/>
      <c r="AL48" s="443" t="s">
        <v>201</v>
      </c>
    </row>
    <row r="49" spans="1:53" ht="132.75" customHeight="1" x14ac:dyDescent="0.25">
      <c r="A49" s="1594"/>
      <c r="B49" s="636"/>
      <c r="C49" s="1605"/>
      <c r="D49" s="635"/>
      <c r="E49" s="1379"/>
      <c r="F49" s="1081"/>
      <c r="G49" s="1081"/>
      <c r="H49" s="1081"/>
      <c r="I49" s="1081"/>
      <c r="J49" s="1311"/>
      <c r="K49" s="1311"/>
      <c r="L49" s="1097"/>
      <c r="M49" s="1097"/>
      <c r="N49" s="1097"/>
      <c r="O49" s="1097"/>
      <c r="P49" s="1082"/>
      <c r="Q49" s="1082"/>
      <c r="R49" s="1082"/>
      <c r="S49" s="1082"/>
      <c r="T49" s="1082"/>
      <c r="U49" s="362"/>
      <c r="V49" s="362"/>
      <c r="W49" s="367"/>
      <c r="X49" s="368"/>
      <c r="Y49" s="362"/>
      <c r="Z49" s="365"/>
      <c r="AA49" s="445"/>
      <c r="AB49" s="446"/>
      <c r="AC49" s="447"/>
      <c r="AD49" s="448"/>
      <c r="AE49" s="449"/>
      <c r="AF49" s="446"/>
      <c r="AG49" s="450">
        <v>0</v>
      </c>
      <c r="AH49" s="387" t="s">
        <v>202</v>
      </c>
      <c r="AI49" s="1612"/>
      <c r="AJ49" s="1084"/>
      <c r="AK49" s="1082"/>
      <c r="AL49" s="443" t="s">
        <v>203</v>
      </c>
    </row>
    <row r="50" spans="1:53" ht="338.25" thickBot="1" x14ac:dyDescent="0.3">
      <c r="A50" s="1595"/>
      <c r="B50" s="641"/>
      <c r="C50" s="1606"/>
      <c r="D50" s="451"/>
      <c r="E50" s="1597"/>
      <c r="F50" s="1599"/>
      <c r="G50" s="1599"/>
      <c r="H50" s="1599"/>
      <c r="I50" s="1599"/>
      <c r="J50" s="1601"/>
      <c r="K50" s="1601"/>
      <c r="L50" s="1603"/>
      <c r="M50" s="1603"/>
      <c r="N50" s="1603"/>
      <c r="O50" s="1603"/>
      <c r="P50" s="452" t="s">
        <v>204</v>
      </c>
      <c r="Q50" s="452" t="s">
        <v>205</v>
      </c>
      <c r="R50" s="452" t="s">
        <v>168</v>
      </c>
      <c r="S50" s="452" t="s">
        <v>206</v>
      </c>
      <c r="T50" s="453" t="s">
        <v>207</v>
      </c>
      <c r="U50" s="454"/>
      <c r="V50" s="454"/>
      <c r="W50" s="455"/>
      <c r="X50" s="456"/>
      <c r="Y50" s="454"/>
      <c r="Z50" s="457"/>
      <c r="AA50" s="458"/>
      <c r="AB50" s="454"/>
      <c r="AC50" s="455"/>
      <c r="AD50" s="459"/>
      <c r="AE50" s="460"/>
      <c r="AF50" s="454"/>
      <c r="AG50" s="461">
        <v>0</v>
      </c>
      <c r="AH50" s="861" t="s">
        <v>208</v>
      </c>
      <c r="AI50" s="462" t="s">
        <v>209</v>
      </c>
      <c r="AJ50" s="463" t="s">
        <v>112</v>
      </c>
      <c r="AK50" s="462" t="s">
        <v>65</v>
      </c>
      <c r="AL50" s="464" t="s">
        <v>201</v>
      </c>
    </row>
    <row r="51" spans="1:53" ht="106.5" customHeight="1" thickTop="1" thickBot="1" x14ac:dyDescent="0.3">
      <c r="A51" s="340"/>
      <c r="B51" s="341"/>
      <c r="C51" s="341"/>
      <c r="D51" s="341"/>
      <c r="E51" s="340"/>
      <c r="F51" s="342"/>
      <c r="G51" s="342"/>
      <c r="H51" s="342"/>
      <c r="I51" s="342"/>
      <c r="J51" s="465"/>
      <c r="K51" s="465"/>
      <c r="L51" s="343"/>
      <c r="M51" s="343"/>
      <c r="N51" s="343"/>
      <c r="O51" s="343"/>
      <c r="P51" s="342"/>
      <c r="Q51" s="342"/>
      <c r="R51" s="342"/>
      <c r="S51" s="466"/>
      <c r="T51" s="1534" t="s">
        <v>210</v>
      </c>
      <c r="U51" s="1535"/>
      <c r="V51" s="1535"/>
      <c r="W51" s="1535"/>
      <c r="X51" s="1535"/>
      <c r="Y51" s="1535"/>
      <c r="Z51" s="1535"/>
      <c r="AA51" s="1535"/>
      <c r="AB51" s="1535"/>
      <c r="AC51" s="1535"/>
      <c r="AD51" s="1535"/>
      <c r="AE51" s="1535"/>
      <c r="AF51" s="1536"/>
      <c r="AG51" s="467">
        <f>SUM(AG37:AG50)</f>
        <v>2261932</v>
      </c>
      <c r="AH51" s="468"/>
      <c r="AI51" s="469"/>
      <c r="AJ51" s="343"/>
      <c r="AK51" s="342"/>
      <c r="AL51" s="342"/>
    </row>
    <row r="52" spans="1:53" ht="34.5" customHeight="1" thickTop="1" thickBot="1" x14ac:dyDescent="0.3">
      <c r="A52" s="340"/>
      <c r="B52" s="341"/>
      <c r="C52" s="341"/>
      <c r="D52" s="341"/>
      <c r="E52" s="340"/>
      <c r="F52" s="341"/>
      <c r="G52" s="342"/>
      <c r="H52" s="342"/>
      <c r="I52" s="342"/>
      <c r="J52" s="342"/>
      <c r="K52" s="342"/>
      <c r="L52" s="343"/>
      <c r="M52" s="343"/>
      <c r="N52" s="343"/>
      <c r="O52" s="342"/>
      <c r="P52" s="342"/>
      <c r="Q52" s="342"/>
      <c r="R52" s="342"/>
      <c r="S52" s="342"/>
      <c r="T52" s="350"/>
      <c r="U52" s="350"/>
      <c r="V52" s="350"/>
      <c r="W52" s="350"/>
      <c r="X52" s="350"/>
      <c r="Y52" s="350"/>
      <c r="Z52" s="350"/>
      <c r="AA52" s="350"/>
      <c r="AB52" s="350"/>
      <c r="AC52" s="350"/>
      <c r="AD52" s="350"/>
      <c r="AE52" s="350"/>
      <c r="AF52" s="350"/>
      <c r="AG52" s="351"/>
      <c r="AH52" s="352"/>
      <c r="AI52" s="349"/>
      <c r="AJ52" s="342"/>
      <c r="AK52" s="342"/>
      <c r="AL52" s="342"/>
      <c r="BA52" s="261"/>
    </row>
    <row r="53" spans="1:53" ht="15" hidden="1" customHeight="1" thickBot="1" x14ac:dyDescent="0.3">
      <c r="A53" s="470"/>
      <c r="B53" s="341"/>
      <c r="C53" s="341"/>
      <c r="D53" s="341"/>
      <c r="E53" s="471"/>
      <c r="F53" s="342"/>
      <c r="G53" s="342"/>
      <c r="H53" s="342"/>
      <c r="I53" s="342"/>
      <c r="J53" s="342"/>
      <c r="K53" s="342"/>
      <c r="L53" s="472"/>
      <c r="M53" s="472"/>
      <c r="N53" s="472"/>
      <c r="O53" s="472"/>
      <c r="P53" s="342"/>
      <c r="Q53" s="342"/>
      <c r="R53" s="342"/>
      <c r="S53" s="342"/>
      <c r="T53" s="473"/>
      <c r="U53" s="473"/>
      <c r="V53" s="473"/>
      <c r="W53" s="473"/>
      <c r="X53" s="473"/>
      <c r="Y53" s="473"/>
      <c r="Z53" s="473"/>
      <c r="AA53" s="473"/>
      <c r="AB53" s="473"/>
      <c r="AC53" s="473"/>
      <c r="AD53" s="473"/>
      <c r="AE53" s="473"/>
      <c r="AF53" s="473"/>
      <c r="AG53" s="473"/>
      <c r="AH53" s="474"/>
      <c r="AI53" s="349"/>
      <c r="AJ53" s="342"/>
      <c r="AK53" s="342"/>
      <c r="AL53" s="342"/>
      <c r="BA53" s="261"/>
    </row>
    <row r="54" spans="1:53" ht="62.25" customHeight="1" thickTop="1" thickBot="1" x14ac:dyDescent="0.3">
      <c r="A54" s="1616" t="s">
        <v>211</v>
      </c>
      <c r="B54" s="1617"/>
      <c r="C54" s="1617"/>
      <c r="D54" s="1617"/>
      <c r="E54" s="1617"/>
      <c r="F54" s="1617"/>
      <c r="G54" s="1617"/>
      <c r="H54" s="1617"/>
      <c r="I54" s="1617"/>
      <c r="J54" s="1617"/>
      <c r="K54" s="1617"/>
      <c r="L54" s="1617"/>
      <c r="M54" s="1617"/>
      <c r="N54" s="1617"/>
      <c r="O54" s="1617"/>
      <c r="P54" s="1617"/>
      <c r="Q54" s="1617"/>
      <c r="R54" s="1617"/>
      <c r="S54" s="1617"/>
      <c r="T54" s="1617"/>
      <c r="U54" s="1617"/>
      <c r="V54" s="1617"/>
      <c r="W54" s="1617"/>
      <c r="X54" s="1617"/>
      <c r="Y54" s="1617"/>
      <c r="Z54" s="1617"/>
      <c r="AA54" s="1617"/>
      <c r="AB54" s="1617"/>
      <c r="AC54" s="1617"/>
      <c r="AD54" s="1617"/>
      <c r="AE54" s="1617"/>
      <c r="AF54" s="1617"/>
      <c r="AG54" s="1617"/>
      <c r="AH54" s="1617"/>
      <c r="AI54" s="1617"/>
      <c r="AJ54" s="1617"/>
      <c r="AK54" s="1617"/>
      <c r="AL54" s="1618"/>
      <c r="BA54" s="261"/>
    </row>
    <row r="55" spans="1:53" ht="136.5" customHeight="1" thickTop="1" x14ac:dyDescent="0.55000000000000004">
      <c r="A55" s="1050" t="s">
        <v>212</v>
      </c>
      <c r="B55" s="387"/>
      <c r="C55" s="387"/>
      <c r="D55" s="387"/>
      <c r="E55" s="1051" t="s">
        <v>213</v>
      </c>
      <c r="F55" s="1052" t="s">
        <v>214</v>
      </c>
      <c r="G55" s="1052" t="s">
        <v>215</v>
      </c>
      <c r="H55" s="651" t="s">
        <v>216</v>
      </c>
      <c r="I55" s="1052" t="s">
        <v>183</v>
      </c>
      <c r="J55" s="1248">
        <v>0</v>
      </c>
      <c r="K55" s="1248">
        <v>1</v>
      </c>
      <c r="L55" s="1249">
        <v>0</v>
      </c>
      <c r="M55" s="1249">
        <v>0</v>
      </c>
      <c r="N55" s="1249">
        <v>0</v>
      </c>
      <c r="O55" s="1249">
        <v>1</v>
      </c>
      <c r="P55" s="1496" t="s">
        <v>217</v>
      </c>
      <c r="Q55" s="1496" t="s">
        <v>218</v>
      </c>
      <c r="R55" s="1052" t="s">
        <v>219</v>
      </c>
      <c r="S55" s="1496" t="s">
        <v>220</v>
      </c>
      <c r="T55" s="652" t="s">
        <v>221</v>
      </c>
      <c r="U55" s="653"/>
      <c r="V55" s="653"/>
      <c r="W55" s="769"/>
      <c r="X55" s="769"/>
      <c r="Y55" s="769"/>
      <c r="Z55" s="652"/>
      <c r="AA55" s="654"/>
      <c r="AB55" s="652"/>
      <c r="AC55" s="652"/>
      <c r="AD55" s="652"/>
      <c r="AE55" s="652"/>
      <c r="AF55" s="652"/>
      <c r="AG55" s="655">
        <v>0</v>
      </c>
      <c r="AH55" s="1522" t="s">
        <v>222</v>
      </c>
      <c r="AI55" s="1520" t="s">
        <v>223</v>
      </c>
      <c r="AJ55" s="1518" t="s">
        <v>112</v>
      </c>
      <c r="AK55" s="1516" t="s">
        <v>224</v>
      </c>
      <c r="AL55" s="1745" t="s">
        <v>225</v>
      </c>
      <c r="AM55" s="1746"/>
      <c r="BA55" s="261"/>
    </row>
    <row r="56" spans="1:53" ht="216.75" customHeight="1" x14ac:dyDescent="0.25">
      <c r="A56" s="1050"/>
      <c r="B56" s="387"/>
      <c r="C56" s="387"/>
      <c r="D56" s="387"/>
      <c r="E56" s="1051"/>
      <c r="F56" s="1053"/>
      <c r="G56" s="1053"/>
      <c r="H56" s="480"/>
      <c r="I56" s="1053"/>
      <c r="J56" s="1039"/>
      <c r="K56" s="1039"/>
      <c r="L56" s="1250"/>
      <c r="M56" s="1250"/>
      <c r="N56" s="1250"/>
      <c r="O56" s="1250"/>
      <c r="P56" s="1497"/>
      <c r="Q56" s="1497"/>
      <c r="R56" s="1053"/>
      <c r="S56" s="1497"/>
      <c r="T56" s="481" t="s">
        <v>226</v>
      </c>
      <c r="U56" s="479"/>
      <c r="V56" s="479"/>
      <c r="W56" s="770"/>
      <c r="X56" s="770"/>
      <c r="Y56" s="479"/>
      <c r="Z56" s="479"/>
      <c r="AA56" s="479"/>
      <c r="AB56" s="482"/>
      <c r="AC56" s="480"/>
      <c r="AD56" s="483"/>
      <c r="AE56" s="484"/>
      <c r="AF56" s="485"/>
      <c r="AG56" s="486">
        <v>0</v>
      </c>
      <c r="AH56" s="1523"/>
      <c r="AI56" s="1521"/>
      <c r="AJ56" s="1519"/>
      <c r="AK56" s="1517"/>
      <c r="AL56" s="1747"/>
      <c r="AM56" s="1748"/>
      <c r="BA56" s="261"/>
    </row>
    <row r="57" spans="1:53" ht="409.6" customHeight="1" x14ac:dyDescent="0.25">
      <c r="A57" s="1050"/>
      <c r="B57" s="387"/>
      <c r="C57" s="387"/>
      <c r="D57" s="387"/>
      <c r="E57" s="1049" t="s">
        <v>227</v>
      </c>
      <c r="F57" s="1037" t="s">
        <v>228</v>
      </c>
      <c r="G57" s="1037" t="s">
        <v>229</v>
      </c>
      <c r="H57" s="1037" t="s">
        <v>216</v>
      </c>
      <c r="I57" s="1037" t="s">
        <v>183</v>
      </c>
      <c r="J57" s="1037">
        <v>0</v>
      </c>
      <c r="K57" s="1037">
        <v>1</v>
      </c>
      <c r="L57" s="1040">
        <v>0</v>
      </c>
      <c r="M57" s="1040">
        <v>0</v>
      </c>
      <c r="N57" s="1040">
        <v>0</v>
      </c>
      <c r="O57" s="1040">
        <v>1</v>
      </c>
      <c r="P57" s="1037" t="s">
        <v>230</v>
      </c>
      <c r="Q57" s="1043" t="s">
        <v>231</v>
      </c>
      <c r="R57" s="1037" t="s">
        <v>232</v>
      </c>
      <c r="S57" s="1043" t="s">
        <v>220</v>
      </c>
      <c r="T57" s="488" t="s">
        <v>233</v>
      </c>
      <c r="U57" s="475"/>
      <c r="V57" s="771"/>
      <c r="W57" s="771"/>
      <c r="X57" s="475"/>
      <c r="Y57" s="475"/>
      <c r="Z57" s="475"/>
      <c r="AA57" s="475"/>
      <c r="AB57" s="489"/>
      <c r="AC57" s="475"/>
      <c r="AD57" s="490"/>
      <c r="AE57" s="491"/>
      <c r="AF57" s="492"/>
      <c r="AG57" s="493">
        <v>1200</v>
      </c>
      <c r="AH57" s="494" t="s">
        <v>234</v>
      </c>
      <c r="AI57" s="478" t="s">
        <v>235</v>
      </c>
      <c r="AJ57" s="495" t="s">
        <v>112</v>
      </c>
      <c r="AK57" s="487" t="s">
        <v>224</v>
      </c>
      <c r="AL57" s="850" t="s">
        <v>225</v>
      </c>
      <c r="AM57" s="851"/>
      <c r="BA57" s="261"/>
    </row>
    <row r="58" spans="1:53" ht="211.5" customHeight="1" x14ac:dyDescent="0.25">
      <c r="A58" s="1050"/>
      <c r="B58" s="387"/>
      <c r="C58" s="387"/>
      <c r="D58" s="387"/>
      <c r="E58" s="1049"/>
      <c r="F58" s="1038"/>
      <c r="G58" s="1038"/>
      <c r="H58" s="1038"/>
      <c r="I58" s="1038"/>
      <c r="J58" s="1038"/>
      <c r="K58" s="1038"/>
      <c r="L58" s="1041"/>
      <c r="M58" s="1041"/>
      <c r="N58" s="1041"/>
      <c r="O58" s="1041"/>
      <c r="P58" s="1038"/>
      <c r="Q58" s="1044"/>
      <c r="R58" s="1038"/>
      <c r="S58" s="1044"/>
      <c r="T58" s="496" t="s">
        <v>236</v>
      </c>
      <c r="U58" s="497"/>
      <c r="V58" s="476"/>
      <c r="W58" s="772"/>
      <c r="X58" s="772"/>
      <c r="Y58" s="772"/>
      <c r="Z58" s="772"/>
      <c r="AA58" s="772"/>
      <c r="AB58" s="772"/>
      <c r="AC58" s="772"/>
      <c r="AD58" s="498"/>
      <c r="AE58" s="499"/>
      <c r="AF58" s="500"/>
      <c r="AG58" s="501">
        <v>0</v>
      </c>
      <c r="AH58" s="502" t="s">
        <v>234</v>
      </c>
      <c r="AI58" s="503" t="s">
        <v>235</v>
      </c>
      <c r="AJ58" s="504" t="s">
        <v>112</v>
      </c>
      <c r="AK58" s="505" t="s">
        <v>224</v>
      </c>
      <c r="AL58" s="1749" t="s">
        <v>225</v>
      </c>
      <c r="AM58" s="1750"/>
      <c r="BA58" s="261"/>
    </row>
    <row r="59" spans="1:53" ht="310.5" customHeight="1" x14ac:dyDescent="0.25">
      <c r="A59" s="1050"/>
      <c r="B59" s="387"/>
      <c r="C59" s="387"/>
      <c r="D59" s="387"/>
      <c r="E59" s="1049"/>
      <c r="F59" s="1038"/>
      <c r="G59" s="1038"/>
      <c r="H59" s="1038"/>
      <c r="I59" s="1038"/>
      <c r="J59" s="1038"/>
      <c r="K59" s="1038"/>
      <c r="L59" s="1041"/>
      <c r="M59" s="1041"/>
      <c r="N59" s="1041"/>
      <c r="O59" s="1041"/>
      <c r="P59" s="1038"/>
      <c r="Q59" s="1044"/>
      <c r="R59" s="1038"/>
      <c r="S59" s="1044"/>
      <c r="T59" s="506" t="s">
        <v>237</v>
      </c>
      <c r="U59" s="507"/>
      <c r="V59" s="479"/>
      <c r="W59" s="479"/>
      <c r="X59" s="479"/>
      <c r="Y59" s="773"/>
      <c r="Z59" s="773"/>
      <c r="AA59" s="773"/>
      <c r="AB59" s="482"/>
      <c r="AC59" s="479"/>
      <c r="AD59" s="508"/>
      <c r="AE59" s="509"/>
      <c r="AF59" s="510"/>
      <c r="AG59" s="511">
        <v>200000</v>
      </c>
      <c r="AH59" s="512" t="s">
        <v>238</v>
      </c>
      <c r="AI59" s="503" t="s">
        <v>235</v>
      </c>
      <c r="AJ59" s="504" t="s">
        <v>112</v>
      </c>
      <c r="AK59" s="505" t="s">
        <v>224</v>
      </c>
      <c r="AL59" s="1749" t="s">
        <v>225</v>
      </c>
      <c r="AM59" s="1750"/>
      <c r="BA59" s="261"/>
    </row>
    <row r="60" spans="1:53" ht="408.75" customHeight="1" x14ac:dyDescent="0.25">
      <c r="A60" s="1050"/>
      <c r="B60" s="387"/>
      <c r="C60" s="387"/>
      <c r="D60" s="387"/>
      <c r="E60" s="1049"/>
      <c r="F60" s="1038"/>
      <c r="G60" s="1038"/>
      <c r="H60" s="1038"/>
      <c r="I60" s="1038"/>
      <c r="J60" s="1038"/>
      <c r="K60" s="1038"/>
      <c r="L60" s="1041"/>
      <c r="M60" s="1041"/>
      <c r="N60" s="1041"/>
      <c r="O60" s="1041"/>
      <c r="P60" s="1038"/>
      <c r="Q60" s="1044"/>
      <c r="R60" s="1038"/>
      <c r="S60" s="1044"/>
      <c r="T60" s="513" t="s">
        <v>239</v>
      </c>
      <c r="U60" s="507"/>
      <c r="V60" s="774"/>
      <c r="W60" s="479"/>
      <c r="X60" s="773"/>
      <c r="Y60" s="479"/>
      <c r="Z60" s="773"/>
      <c r="AA60" s="479"/>
      <c r="AB60" s="482"/>
      <c r="AC60" s="479"/>
      <c r="AD60" s="508"/>
      <c r="AE60" s="509"/>
      <c r="AF60" s="514"/>
      <c r="AG60" s="511">
        <v>5000</v>
      </c>
      <c r="AH60" s="515" t="s">
        <v>240</v>
      </c>
      <c r="AI60" s="503" t="s">
        <v>241</v>
      </c>
      <c r="AJ60" s="504" t="s">
        <v>79</v>
      </c>
      <c r="AK60" s="505" t="s">
        <v>65</v>
      </c>
      <c r="AL60" s="1749" t="s">
        <v>242</v>
      </c>
      <c r="AM60" s="1750"/>
      <c r="BA60" s="261"/>
    </row>
    <row r="61" spans="1:53" ht="225" customHeight="1" x14ac:dyDescent="0.25">
      <c r="A61" s="1050"/>
      <c r="B61" s="387"/>
      <c r="C61" s="387"/>
      <c r="D61" s="387"/>
      <c r="E61" s="1049"/>
      <c r="F61" s="1038"/>
      <c r="G61" s="1038"/>
      <c r="H61" s="1038"/>
      <c r="I61" s="1038"/>
      <c r="J61" s="1038"/>
      <c r="K61" s="1038"/>
      <c r="L61" s="1041"/>
      <c r="M61" s="1041"/>
      <c r="N61" s="1041"/>
      <c r="O61" s="1041"/>
      <c r="P61" s="1038"/>
      <c r="Q61" s="1044"/>
      <c r="R61" s="1038"/>
      <c r="S61" s="1044"/>
      <c r="T61" s="516" t="s">
        <v>243</v>
      </c>
      <c r="U61" s="775"/>
      <c r="V61" s="772"/>
      <c r="W61" s="772"/>
      <c r="X61" s="772"/>
      <c r="Y61" s="772"/>
      <c r="Z61" s="772"/>
      <c r="AA61" s="772"/>
      <c r="AB61" s="772"/>
      <c r="AC61" s="772"/>
      <c r="AD61" s="776"/>
      <c r="AE61" s="777"/>
      <c r="AF61" s="776"/>
      <c r="AG61" s="517">
        <v>0</v>
      </c>
      <c r="AH61" s="518" t="s">
        <v>244</v>
      </c>
      <c r="AI61" s="503" t="s">
        <v>245</v>
      </c>
      <c r="AJ61" s="504" t="s">
        <v>112</v>
      </c>
      <c r="AK61" s="519" t="s">
        <v>65</v>
      </c>
      <c r="AL61" s="1749" t="s">
        <v>246</v>
      </c>
      <c r="AM61" s="1750"/>
      <c r="BA61" s="261"/>
    </row>
    <row r="62" spans="1:53" ht="243.75" customHeight="1" x14ac:dyDescent="0.25">
      <c r="A62" s="1050"/>
      <c r="B62" s="387"/>
      <c r="C62" s="387"/>
      <c r="D62" s="387"/>
      <c r="E62" s="1049"/>
      <c r="F62" s="1039"/>
      <c r="G62" s="1039"/>
      <c r="H62" s="1039"/>
      <c r="I62" s="1039"/>
      <c r="J62" s="1039"/>
      <c r="K62" s="1039"/>
      <c r="L62" s="1042"/>
      <c r="M62" s="1042"/>
      <c r="N62" s="1042"/>
      <c r="O62" s="1042"/>
      <c r="P62" s="1039"/>
      <c r="Q62" s="1045"/>
      <c r="R62" s="1039"/>
      <c r="S62" s="1045"/>
      <c r="T62" s="513" t="s">
        <v>247</v>
      </c>
      <c r="U62" s="778"/>
      <c r="V62" s="779"/>
      <c r="W62" s="780"/>
      <c r="X62" s="781"/>
      <c r="Y62" s="779"/>
      <c r="Z62" s="782"/>
      <c r="AA62" s="778"/>
      <c r="AB62" s="779"/>
      <c r="AC62" s="780"/>
      <c r="AD62" s="783"/>
      <c r="AE62" s="784"/>
      <c r="AF62" s="785"/>
      <c r="AG62" s="520">
        <v>0</v>
      </c>
      <c r="AH62" s="521" t="s">
        <v>248</v>
      </c>
      <c r="AI62" s="522" t="s">
        <v>249</v>
      </c>
      <c r="AJ62" s="523" t="s">
        <v>112</v>
      </c>
      <c r="AK62" s="524" t="s">
        <v>224</v>
      </c>
      <c r="AL62" s="1749" t="s">
        <v>250</v>
      </c>
      <c r="AM62" s="1750"/>
      <c r="BA62" s="261"/>
    </row>
    <row r="63" spans="1:53" ht="216" customHeight="1" x14ac:dyDescent="0.25">
      <c r="A63" s="1050"/>
      <c r="B63" s="387"/>
      <c r="C63" s="387"/>
      <c r="D63" s="387"/>
      <c r="E63" s="1049" t="s">
        <v>251</v>
      </c>
      <c r="F63" s="1037" t="s">
        <v>252</v>
      </c>
      <c r="G63" s="1037" t="s">
        <v>253</v>
      </c>
      <c r="H63" s="1037" t="s">
        <v>254</v>
      </c>
      <c r="I63" s="1037" t="s">
        <v>255</v>
      </c>
      <c r="J63" s="1046" t="s">
        <v>256</v>
      </c>
      <c r="K63" s="1742">
        <v>16173</v>
      </c>
      <c r="L63" s="1040">
        <v>0.3</v>
      </c>
      <c r="M63" s="1040">
        <v>0.35</v>
      </c>
      <c r="N63" s="1040">
        <v>0.2</v>
      </c>
      <c r="O63" s="1040">
        <v>0.15</v>
      </c>
      <c r="P63" s="1531" t="s">
        <v>257</v>
      </c>
      <c r="Q63" s="1043" t="s">
        <v>258</v>
      </c>
      <c r="R63" s="1037" t="s">
        <v>259</v>
      </c>
      <c r="S63" s="1531" t="s">
        <v>260</v>
      </c>
      <c r="T63" s="525" t="s">
        <v>261</v>
      </c>
      <c r="U63" s="771"/>
      <c r="V63" s="775"/>
      <c r="W63" s="772"/>
      <c r="X63" s="772"/>
      <c r="Y63" s="772"/>
      <c r="Z63" s="772"/>
      <c r="AA63" s="772"/>
      <c r="AB63" s="772"/>
      <c r="AC63" s="772"/>
      <c r="AD63" s="776"/>
      <c r="AE63" s="777"/>
      <c r="AF63" s="776"/>
      <c r="AG63" s="511">
        <v>0</v>
      </c>
      <c r="AH63" s="515" t="s">
        <v>262</v>
      </c>
      <c r="AI63" s="526" t="s">
        <v>263</v>
      </c>
      <c r="AJ63" s="504" t="s">
        <v>79</v>
      </c>
      <c r="AK63" s="519" t="s">
        <v>65</v>
      </c>
      <c r="AL63" s="1749" t="s">
        <v>264</v>
      </c>
      <c r="AM63" s="1750"/>
      <c r="BA63" s="261"/>
    </row>
    <row r="64" spans="1:53" ht="272.25" customHeight="1" x14ac:dyDescent="0.25">
      <c r="A64" s="1050"/>
      <c r="B64" s="387"/>
      <c r="C64" s="387"/>
      <c r="D64" s="387"/>
      <c r="E64" s="1049"/>
      <c r="F64" s="1038"/>
      <c r="G64" s="1038"/>
      <c r="H64" s="1038"/>
      <c r="I64" s="1038"/>
      <c r="J64" s="1047"/>
      <c r="K64" s="1743"/>
      <c r="L64" s="1041"/>
      <c r="M64" s="1041"/>
      <c r="N64" s="1041"/>
      <c r="O64" s="1041"/>
      <c r="P64" s="1532"/>
      <c r="Q64" s="1044"/>
      <c r="R64" s="1038"/>
      <c r="S64" s="1532"/>
      <c r="T64" s="516" t="s">
        <v>265</v>
      </c>
      <c r="U64" s="527"/>
      <c r="V64" s="475"/>
      <c r="W64" s="475"/>
      <c r="X64" s="475"/>
      <c r="Y64" s="849"/>
      <c r="Z64" s="849"/>
      <c r="AA64" s="475"/>
      <c r="AB64" s="489"/>
      <c r="AC64" s="475"/>
      <c r="AD64" s="490"/>
      <c r="AE64" s="491"/>
      <c r="AF64" s="485"/>
      <c r="AG64" s="486">
        <v>0</v>
      </c>
      <c r="AH64" s="528" t="s">
        <v>266</v>
      </c>
      <c r="AI64" s="478" t="s">
        <v>267</v>
      </c>
      <c r="AJ64" s="504" t="s">
        <v>79</v>
      </c>
      <c r="AK64" s="519" t="s">
        <v>224</v>
      </c>
      <c r="AL64" s="657" t="s">
        <v>268</v>
      </c>
      <c r="AM64" s="656"/>
      <c r="BA64" s="261"/>
    </row>
    <row r="65" spans="1:53" ht="360" customHeight="1" x14ac:dyDescent="0.25">
      <c r="A65" s="1050"/>
      <c r="B65" s="387"/>
      <c r="C65" s="387"/>
      <c r="D65" s="387"/>
      <c r="E65" s="1049"/>
      <c r="F65" s="1038"/>
      <c r="G65" s="1038"/>
      <c r="H65" s="1038"/>
      <c r="I65" s="1038"/>
      <c r="J65" s="1047"/>
      <c r="K65" s="1743"/>
      <c r="L65" s="1041"/>
      <c r="M65" s="1041"/>
      <c r="N65" s="1041"/>
      <c r="O65" s="1041"/>
      <c r="P65" s="1532"/>
      <c r="Q65" s="1044"/>
      <c r="R65" s="1038"/>
      <c r="S65" s="1532"/>
      <c r="T65" s="529" t="s">
        <v>269</v>
      </c>
      <c r="U65" s="786"/>
      <c r="V65" s="787"/>
      <c r="W65" s="788"/>
      <c r="X65" s="788"/>
      <c r="Y65" s="788"/>
      <c r="Z65" s="788"/>
      <c r="AA65" s="788"/>
      <c r="AB65" s="788"/>
      <c r="AC65" s="788"/>
      <c r="AD65" s="788"/>
      <c r="AE65" s="788"/>
      <c r="AF65" s="788"/>
      <c r="AG65" s="477">
        <v>0</v>
      </c>
      <c r="AH65" s="530" t="s">
        <v>270</v>
      </c>
      <c r="AI65" s="531" t="s">
        <v>271</v>
      </c>
      <c r="AJ65" s="532" t="s">
        <v>112</v>
      </c>
      <c r="AK65" s="1505" t="s">
        <v>224</v>
      </c>
      <c r="AL65" s="1751" t="s">
        <v>272</v>
      </c>
      <c r="AM65" s="1752"/>
      <c r="BA65" s="261"/>
    </row>
    <row r="66" spans="1:53" ht="345.75" customHeight="1" x14ac:dyDescent="0.25">
      <c r="A66" s="1050"/>
      <c r="B66" s="387"/>
      <c r="C66" s="387"/>
      <c r="D66" s="387"/>
      <c r="E66" s="1049"/>
      <c r="F66" s="1038"/>
      <c r="G66" s="1038"/>
      <c r="H66" s="1038"/>
      <c r="I66" s="1038"/>
      <c r="J66" s="1047"/>
      <c r="K66" s="1743"/>
      <c r="L66" s="1041"/>
      <c r="M66" s="1041"/>
      <c r="N66" s="1041"/>
      <c r="O66" s="1041"/>
      <c r="P66" s="1532"/>
      <c r="Q66" s="1044"/>
      <c r="R66" s="1038"/>
      <c r="S66" s="1532"/>
      <c r="T66" s="516" t="s">
        <v>273</v>
      </c>
      <c r="U66" s="786"/>
      <c r="V66" s="787"/>
      <c r="W66" s="788"/>
      <c r="X66" s="788"/>
      <c r="Y66" s="788"/>
      <c r="Z66" s="788"/>
      <c r="AA66" s="788"/>
      <c r="AB66" s="788"/>
      <c r="AC66" s="788"/>
      <c r="AD66" s="788"/>
      <c r="AE66" s="788"/>
      <c r="AF66" s="788"/>
      <c r="AG66" s="477">
        <v>0</v>
      </c>
      <c r="AH66" s="530" t="s">
        <v>274</v>
      </c>
      <c r="AI66" s="533" t="s">
        <v>275</v>
      </c>
      <c r="AJ66" s="504" t="s">
        <v>79</v>
      </c>
      <c r="AK66" s="1506"/>
      <c r="AL66" s="1751"/>
      <c r="AM66" s="1752"/>
      <c r="BA66" s="261"/>
    </row>
    <row r="67" spans="1:53" ht="350.25" customHeight="1" x14ac:dyDescent="0.25">
      <c r="A67" s="1050"/>
      <c r="B67" s="387"/>
      <c r="C67" s="387"/>
      <c r="D67" s="387"/>
      <c r="E67" s="1049"/>
      <c r="F67" s="1039"/>
      <c r="G67" s="1039"/>
      <c r="H67" s="1039"/>
      <c r="I67" s="1039"/>
      <c r="J67" s="1048"/>
      <c r="K67" s="1744"/>
      <c r="L67" s="1042"/>
      <c r="M67" s="1042"/>
      <c r="N67" s="1042"/>
      <c r="O67" s="1042"/>
      <c r="P67" s="1533"/>
      <c r="Q67" s="1045"/>
      <c r="R67" s="1039"/>
      <c r="S67" s="1533"/>
      <c r="T67" s="534"/>
      <c r="U67" s="789"/>
      <c r="V67" s="790"/>
      <c r="W67" s="790"/>
      <c r="X67" s="790"/>
      <c r="Y67" s="790"/>
      <c r="Z67" s="790"/>
      <c r="AA67" s="790"/>
      <c r="AB67" s="790"/>
      <c r="AC67" s="790"/>
      <c r="AD67" s="790"/>
      <c r="AE67" s="790"/>
      <c r="AF67" s="790"/>
      <c r="AG67" s="535">
        <v>5000</v>
      </c>
      <c r="AH67" s="536" t="s">
        <v>276</v>
      </c>
      <c r="AI67" s="537"/>
      <c r="AJ67" s="538"/>
      <c r="AK67" s="1507"/>
      <c r="AL67" s="1751"/>
      <c r="AM67" s="1752"/>
      <c r="BA67" s="261"/>
    </row>
    <row r="68" spans="1:53" ht="409.6" customHeight="1" thickBot="1" x14ac:dyDescent="0.3">
      <c r="A68" s="1050"/>
      <c r="B68" s="387"/>
      <c r="C68" s="387"/>
      <c r="D68" s="387"/>
      <c r="E68" s="854" t="s">
        <v>277</v>
      </c>
      <c r="F68" s="658" t="s">
        <v>278</v>
      </c>
      <c r="G68" s="659" t="s">
        <v>279</v>
      </c>
      <c r="H68" s="660" t="s">
        <v>280</v>
      </c>
      <c r="I68" s="660" t="s">
        <v>255</v>
      </c>
      <c r="J68" s="661">
        <v>0</v>
      </c>
      <c r="K68" s="661">
        <v>1</v>
      </c>
      <c r="L68" s="662">
        <v>0</v>
      </c>
      <c r="M68" s="662">
        <v>0.35</v>
      </c>
      <c r="N68" s="662">
        <v>0.35</v>
      </c>
      <c r="O68" s="662">
        <v>0.3</v>
      </c>
      <c r="P68" s="663"/>
      <c r="Q68" s="664" t="s">
        <v>281</v>
      </c>
      <c r="R68" s="664" t="s">
        <v>282</v>
      </c>
      <c r="S68" s="665" t="s">
        <v>283</v>
      </c>
      <c r="T68" s="666" t="s">
        <v>284</v>
      </c>
      <c r="U68" s="667"/>
      <c r="V68" s="791"/>
      <c r="W68" s="791"/>
      <c r="X68" s="667"/>
      <c r="Y68" s="667"/>
      <c r="Z68" s="667"/>
      <c r="AA68" s="667"/>
      <c r="AB68" s="667"/>
      <c r="AC68" s="667"/>
      <c r="AD68" s="667"/>
      <c r="AE68" s="667"/>
      <c r="AF68" s="667"/>
      <c r="AG68" s="668">
        <v>360000</v>
      </c>
      <c r="AH68" s="669" t="s">
        <v>285</v>
      </c>
      <c r="AI68" s="669" t="s">
        <v>286</v>
      </c>
      <c r="AJ68" s="662" t="s">
        <v>112</v>
      </c>
      <c r="AK68" s="852" t="s">
        <v>224</v>
      </c>
      <c r="AL68" s="1753"/>
      <c r="AM68" s="1754"/>
      <c r="BA68" s="261"/>
    </row>
    <row r="69" spans="1:53" ht="122.25" customHeight="1" thickTop="1" x14ac:dyDescent="0.25">
      <c r="A69" s="340"/>
      <c r="B69" s="341"/>
      <c r="C69" s="341"/>
      <c r="D69" s="341"/>
      <c r="E69" s="340"/>
      <c r="F69" s="342"/>
      <c r="G69" s="342"/>
      <c r="H69" s="342"/>
      <c r="I69" s="342"/>
      <c r="J69" s="465"/>
      <c r="K69" s="465"/>
      <c r="L69" s="343"/>
      <c r="M69" s="343"/>
      <c r="N69" s="343"/>
      <c r="O69" s="343"/>
      <c r="P69" s="342"/>
      <c r="Q69" s="342"/>
      <c r="R69" s="342"/>
      <c r="S69" s="342"/>
      <c r="T69" s="539" t="s">
        <v>287</v>
      </c>
      <c r="U69" s="539"/>
      <c r="V69" s="539"/>
      <c r="W69" s="539"/>
      <c r="X69" s="539"/>
      <c r="Y69" s="539"/>
      <c r="Z69" s="539"/>
      <c r="AA69" s="539"/>
      <c r="AB69" s="539"/>
      <c r="AC69" s="539"/>
      <c r="AD69" s="539"/>
      <c r="AE69" s="539"/>
      <c r="AF69" s="539"/>
      <c r="AG69" s="540">
        <f>SUM(AG55:AG68)</f>
        <v>571200</v>
      </c>
      <c r="AH69" s="352"/>
      <c r="AI69" s="541"/>
      <c r="AJ69" s="343"/>
      <c r="AK69" s="342"/>
      <c r="AL69" s="342"/>
      <c r="BA69" s="261"/>
    </row>
    <row r="70" spans="1:53" ht="149.25" hidden="1" customHeight="1" x14ac:dyDescent="0.25">
      <c r="A70" s="340"/>
      <c r="B70" s="341"/>
      <c r="C70" s="341"/>
      <c r="D70" s="341"/>
      <c r="E70" s="340"/>
      <c r="F70" s="342"/>
      <c r="G70" s="342"/>
      <c r="H70" s="342"/>
      <c r="I70" s="342"/>
      <c r="J70" s="465"/>
      <c r="K70" s="465"/>
      <c r="L70" s="343"/>
      <c r="M70" s="343"/>
      <c r="N70" s="343"/>
      <c r="O70" s="343"/>
      <c r="P70" s="342"/>
      <c r="Q70" s="342"/>
      <c r="R70" s="342"/>
      <c r="S70" s="342"/>
      <c r="T70" s="539"/>
      <c r="U70" s="539"/>
      <c r="V70" s="539"/>
      <c r="W70" s="539"/>
      <c r="X70" s="539"/>
      <c r="Y70" s="539"/>
      <c r="Z70" s="539"/>
      <c r="AA70" s="539"/>
      <c r="AB70" s="539"/>
      <c r="AC70" s="539"/>
      <c r="AD70" s="539"/>
      <c r="AE70" s="539"/>
      <c r="AF70" s="539"/>
      <c r="AG70" s="540"/>
      <c r="AH70" s="352"/>
      <c r="AI70" s="541"/>
      <c r="AJ70" s="343"/>
      <c r="AK70" s="342"/>
      <c r="AL70" s="342"/>
      <c r="BA70" s="261"/>
    </row>
    <row r="71" spans="1:53" ht="42.75" customHeight="1" x14ac:dyDescent="0.25">
      <c r="A71" s="340"/>
      <c r="B71" s="341"/>
      <c r="C71" s="341"/>
      <c r="D71" s="341"/>
      <c r="E71" s="340"/>
      <c r="F71" s="342"/>
      <c r="G71" s="342"/>
      <c r="H71" s="342"/>
      <c r="I71" s="342"/>
      <c r="J71" s="465"/>
      <c r="K71" s="465"/>
      <c r="L71" s="343"/>
      <c r="M71" s="343"/>
      <c r="N71" s="343"/>
      <c r="O71" s="343"/>
      <c r="P71" s="342"/>
      <c r="Q71" s="342"/>
      <c r="R71" s="342"/>
      <c r="S71" s="342"/>
      <c r="T71" s="350"/>
      <c r="U71" s="350"/>
      <c r="V71" s="350"/>
      <c r="W71" s="350"/>
      <c r="X71" s="350"/>
      <c r="Y71" s="350"/>
      <c r="Z71" s="350"/>
      <c r="AA71" s="350"/>
      <c r="AB71" s="350"/>
      <c r="AC71" s="350"/>
      <c r="AD71" s="350"/>
      <c r="AE71" s="350"/>
      <c r="AF71" s="350"/>
      <c r="AG71" s="351"/>
      <c r="AH71" s="352"/>
      <c r="AI71" s="541"/>
      <c r="AJ71" s="343"/>
      <c r="AK71" s="342"/>
      <c r="AL71" s="342"/>
      <c r="BA71" s="261"/>
    </row>
    <row r="72" spans="1:53" ht="97.5" hidden="1" customHeight="1" outlineLevel="1" thickBot="1" x14ac:dyDescent="0.3">
      <c r="A72" s="340"/>
      <c r="B72" s="341"/>
      <c r="C72" s="341"/>
      <c r="D72" s="341"/>
      <c r="E72" s="340"/>
      <c r="F72" s="342"/>
      <c r="G72" s="342"/>
      <c r="H72" s="342"/>
      <c r="I72" s="342"/>
      <c r="J72" s="465"/>
      <c r="K72" s="465"/>
      <c r="L72" s="343"/>
      <c r="M72" s="343"/>
      <c r="N72" s="343"/>
      <c r="O72" s="343"/>
      <c r="P72" s="342"/>
      <c r="Q72" s="342"/>
      <c r="R72" s="342"/>
      <c r="S72" s="342"/>
      <c r="T72" s="350"/>
      <c r="U72" s="350"/>
      <c r="V72" s="350"/>
      <c r="W72" s="350"/>
      <c r="X72" s="350"/>
      <c r="Y72" s="350"/>
      <c r="Z72" s="350"/>
      <c r="AA72" s="350"/>
      <c r="AB72" s="350"/>
      <c r="AC72" s="350"/>
      <c r="AD72" s="350"/>
      <c r="AE72" s="350"/>
      <c r="AF72" s="350"/>
      <c r="AG72" s="351"/>
      <c r="AH72" s="352"/>
      <c r="AI72" s="541"/>
      <c r="AJ72" s="343"/>
      <c r="AK72" s="342"/>
      <c r="AL72" s="342"/>
    </row>
    <row r="73" spans="1:53" ht="123.75" hidden="1" customHeight="1" outlineLevel="1" thickTop="1" thickBot="1" x14ac:dyDescent="0.3">
      <c r="A73" s="1498" t="s">
        <v>288</v>
      </c>
      <c r="B73" s="1499"/>
      <c r="C73" s="1499"/>
      <c r="D73" s="1499"/>
      <c r="E73" s="1499"/>
      <c r="F73" s="1499"/>
      <c r="G73" s="1499"/>
      <c r="H73" s="1499"/>
      <c r="I73" s="1499"/>
      <c r="J73" s="1499"/>
      <c r="K73" s="1499"/>
      <c r="L73" s="1499"/>
      <c r="M73" s="1499"/>
      <c r="N73" s="1499"/>
      <c r="O73" s="1499"/>
      <c r="P73" s="1499"/>
      <c r="Q73" s="1499"/>
      <c r="R73" s="1499"/>
      <c r="S73" s="1499"/>
      <c r="T73" s="1499"/>
      <c r="U73" s="1499"/>
      <c r="V73" s="1499"/>
      <c r="W73" s="1499"/>
      <c r="X73" s="1499"/>
      <c r="Y73" s="1499"/>
      <c r="Z73" s="1499"/>
      <c r="AA73" s="1499"/>
      <c r="AB73" s="1499"/>
      <c r="AC73" s="1499"/>
      <c r="AD73" s="1499"/>
      <c r="AE73" s="1499"/>
      <c r="AF73" s="1499"/>
      <c r="AG73" s="1499"/>
      <c r="AH73" s="1499"/>
      <c r="AI73" s="1499"/>
      <c r="AJ73" s="1499"/>
      <c r="AK73" s="1499"/>
      <c r="AL73" s="1500"/>
    </row>
    <row r="74" spans="1:53" ht="256.5" hidden="1" customHeight="1" outlineLevel="1" thickTop="1" x14ac:dyDescent="0.25">
      <c r="A74" s="1501" t="s">
        <v>289</v>
      </c>
      <c r="B74" s="542"/>
      <c r="C74" s="542"/>
      <c r="D74" s="542"/>
      <c r="E74" s="1504" t="s">
        <v>290</v>
      </c>
      <c r="F74" s="1003" t="s">
        <v>291</v>
      </c>
      <c r="G74" s="1003" t="s">
        <v>292</v>
      </c>
      <c r="H74" s="1003" t="s">
        <v>293</v>
      </c>
      <c r="I74" s="1003" t="s">
        <v>54</v>
      </c>
      <c r="J74" s="1529" t="s">
        <v>294</v>
      </c>
      <c r="K74" s="1529">
        <v>200</v>
      </c>
      <c r="L74" s="997">
        <v>0.1</v>
      </c>
      <c r="M74" s="997">
        <v>0.2</v>
      </c>
      <c r="N74" s="997">
        <v>0.35</v>
      </c>
      <c r="O74" s="997">
        <v>0.35</v>
      </c>
      <c r="P74" s="1003" t="s">
        <v>295</v>
      </c>
      <c r="Q74" s="1003" t="s">
        <v>296</v>
      </c>
      <c r="R74" s="1003" t="s">
        <v>297</v>
      </c>
      <c r="S74" s="1003" t="s">
        <v>298</v>
      </c>
      <c r="T74" s="995" t="s">
        <v>299</v>
      </c>
      <c r="U74" s="992"/>
      <c r="V74" s="992"/>
      <c r="W74" s="1021"/>
      <c r="X74" s="1009"/>
      <c r="Y74" s="992"/>
      <c r="Z74" s="1021"/>
      <c r="AA74" s="1009"/>
      <c r="AB74" s="992"/>
      <c r="AC74" s="1021"/>
      <c r="AD74" s="1009"/>
      <c r="AE74" s="992"/>
      <c r="AF74" s="992"/>
      <c r="AG74" s="1006">
        <v>31740</v>
      </c>
      <c r="AH74" s="1003" t="s">
        <v>300</v>
      </c>
      <c r="AI74" s="1000" t="s">
        <v>301</v>
      </c>
      <c r="AJ74" s="997" t="s">
        <v>302</v>
      </c>
      <c r="AK74" s="1003" t="s">
        <v>80</v>
      </c>
      <c r="AL74" s="1619" t="s">
        <v>303</v>
      </c>
    </row>
    <row r="75" spans="1:53" ht="256.5" hidden="1" customHeight="1" outlineLevel="1" x14ac:dyDescent="0.25">
      <c r="A75" s="1502"/>
      <c r="B75" s="543"/>
      <c r="C75" s="543"/>
      <c r="D75" s="543"/>
      <c r="E75" s="1150"/>
      <c r="F75" s="1004"/>
      <c r="G75" s="1004"/>
      <c r="H75" s="1004"/>
      <c r="I75" s="1004"/>
      <c r="J75" s="1017"/>
      <c r="K75" s="1017"/>
      <c r="L75" s="998"/>
      <c r="M75" s="998"/>
      <c r="N75" s="998"/>
      <c r="O75" s="998"/>
      <c r="P75" s="1004"/>
      <c r="Q75" s="1004"/>
      <c r="R75" s="1004"/>
      <c r="S75" s="1004"/>
      <c r="T75" s="996"/>
      <c r="U75" s="993"/>
      <c r="V75" s="993"/>
      <c r="W75" s="1022"/>
      <c r="X75" s="1010"/>
      <c r="Y75" s="993"/>
      <c r="Z75" s="1022"/>
      <c r="AA75" s="1010"/>
      <c r="AB75" s="993"/>
      <c r="AC75" s="1022"/>
      <c r="AD75" s="1010"/>
      <c r="AE75" s="993"/>
      <c r="AF75" s="993"/>
      <c r="AG75" s="1007"/>
      <c r="AH75" s="1004"/>
      <c r="AI75" s="1001"/>
      <c r="AJ75" s="998"/>
      <c r="AK75" s="1004"/>
      <c r="AL75" s="1620"/>
    </row>
    <row r="76" spans="1:53" ht="256.5" hidden="1" customHeight="1" outlineLevel="1" x14ac:dyDescent="0.25">
      <c r="A76" s="1502"/>
      <c r="B76" s="543"/>
      <c r="C76" s="543"/>
      <c r="D76" s="543"/>
      <c r="E76" s="1150"/>
      <c r="F76" s="1004"/>
      <c r="G76" s="1004"/>
      <c r="H76" s="1004"/>
      <c r="I76" s="1004"/>
      <c r="J76" s="1017"/>
      <c r="K76" s="1017"/>
      <c r="L76" s="998"/>
      <c r="M76" s="998"/>
      <c r="N76" s="998"/>
      <c r="O76" s="998"/>
      <c r="P76" s="1004"/>
      <c r="Q76" s="1004"/>
      <c r="R76" s="1004"/>
      <c r="S76" s="1004"/>
      <c r="T76" s="1251" t="s">
        <v>304</v>
      </c>
      <c r="U76" s="993"/>
      <c r="V76" s="993"/>
      <c r="W76" s="1022"/>
      <c r="X76" s="1010"/>
      <c r="Y76" s="993"/>
      <c r="Z76" s="1022"/>
      <c r="AA76" s="1010"/>
      <c r="AB76" s="993"/>
      <c r="AC76" s="1022"/>
      <c r="AD76" s="1010"/>
      <c r="AE76" s="993"/>
      <c r="AF76" s="993"/>
      <c r="AG76" s="1007"/>
      <c r="AH76" s="1004"/>
      <c r="AI76" s="1001"/>
      <c r="AJ76" s="998"/>
      <c r="AK76" s="1004"/>
      <c r="AL76" s="1620"/>
    </row>
    <row r="77" spans="1:53" ht="256.5" hidden="1" customHeight="1" outlineLevel="1" x14ac:dyDescent="0.25">
      <c r="A77" s="1502"/>
      <c r="B77" s="543"/>
      <c r="C77" s="543"/>
      <c r="D77" s="543"/>
      <c r="E77" s="1150"/>
      <c r="F77" s="1004"/>
      <c r="G77" s="1004"/>
      <c r="H77" s="1004"/>
      <c r="I77" s="1004"/>
      <c r="J77" s="1017"/>
      <c r="K77" s="1017"/>
      <c r="L77" s="998"/>
      <c r="M77" s="998"/>
      <c r="N77" s="998"/>
      <c r="O77" s="998"/>
      <c r="P77" s="1004"/>
      <c r="Q77" s="1004"/>
      <c r="R77" s="1004"/>
      <c r="S77" s="1004"/>
      <c r="T77" s="1252"/>
      <c r="U77" s="993"/>
      <c r="V77" s="993"/>
      <c r="W77" s="1022"/>
      <c r="X77" s="1010"/>
      <c r="Y77" s="993"/>
      <c r="Z77" s="1022"/>
      <c r="AA77" s="1010"/>
      <c r="AB77" s="993"/>
      <c r="AC77" s="1022"/>
      <c r="AD77" s="1010"/>
      <c r="AE77" s="993"/>
      <c r="AF77" s="993"/>
      <c r="AG77" s="1007"/>
      <c r="AH77" s="1004"/>
      <c r="AI77" s="1001"/>
      <c r="AJ77" s="998"/>
      <c r="AK77" s="1004"/>
      <c r="AL77" s="1620"/>
    </row>
    <row r="78" spans="1:53" ht="256.5" hidden="1" customHeight="1" outlineLevel="1" thickBot="1" x14ac:dyDescent="0.3">
      <c r="A78" s="1503"/>
      <c r="B78" s="543"/>
      <c r="C78" s="543"/>
      <c r="D78" s="543"/>
      <c r="E78" s="1448"/>
      <c r="F78" s="1005"/>
      <c r="G78" s="1005"/>
      <c r="H78" s="1005"/>
      <c r="I78" s="1005"/>
      <c r="J78" s="1530"/>
      <c r="K78" s="1530"/>
      <c r="L78" s="999"/>
      <c r="M78" s="999"/>
      <c r="N78" s="999"/>
      <c r="O78" s="999"/>
      <c r="P78" s="1005"/>
      <c r="Q78" s="1005"/>
      <c r="R78" s="1005"/>
      <c r="S78" s="1005"/>
      <c r="T78" s="1253"/>
      <c r="U78" s="994"/>
      <c r="V78" s="994"/>
      <c r="W78" s="1023"/>
      <c r="X78" s="1011"/>
      <c r="Y78" s="994"/>
      <c r="Z78" s="1023"/>
      <c r="AA78" s="1011"/>
      <c r="AB78" s="994"/>
      <c r="AC78" s="1023"/>
      <c r="AD78" s="1011"/>
      <c r="AE78" s="994"/>
      <c r="AF78" s="994"/>
      <c r="AG78" s="1008"/>
      <c r="AH78" s="1005"/>
      <c r="AI78" s="1002"/>
      <c r="AJ78" s="999"/>
      <c r="AK78" s="1005"/>
      <c r="AL78" s="1621"/>
    </row>
    <row r="79" spans="1:53" ht="256.5" hidden="1" customHeight="1" outlineLevel="1" thickTop="1" x14ac:dyDescent="0.25">
      <c r="A79" s="1626" t="s">
        <v>305</v>
      </c>
      <c r="B79" s="1014"/>
      <c r="C79" s="1014"/>
      <c r="D79" s="1524"/>
      <c r="E79" s="1628" t="s">
        <v>306</v>
      </c>
      <c r="F79" s="1014" t="s">
        <v>307</v>
      </c>
      <c r="G79" s="1014" t="s">
        <v>308</v>
      </c>
      <c r="H79" s="1014" t="s">
        <v>309</v>
      </c>
      <c r="I79" s="1014" t="s">
        <v>183</v>
      </c>
      <c r="J79" s="1016" t="s">
        <v>310</v>
      </c>
      <c r="K79" s="1016">
        <v>250</v>
      </c>
      <c r="L79" s="1274">
        <v>0.1</v>
      </c>
      <c r="M79" s="1274">
        <v>0.2</v>
      </c>
      <c r="N79" s="1274">
        <v>0.35</v>
      </c>
      <c r="O79" s="1274">
        <v>0.35</v>
      </c>
      <c r="P79" s="1014" t="s">
        <v>311</v>
      </c>
      <c r="Q79" s="1014" t="s">
        <v>312</v>
      </c>
      <c r="R79" s="1014" t="s">
        <v>297</v>
      </c>
      <c r="S79" s="1014" t="s">
        <v>313</v>
      </c>
      <c r="T79" s="1624" t="s">
        <v>314</v>
      </c>
      <c r="U79" s="1034"/>
      <c r="V79" s="1034"/>
      <c r="W79" s="1028"/>
      <c r="X79" s="1031"/>
      <c r="Y79" s="1034"/>
      <c r="Z79" s="1028"/>
      <c r="AA79" s="1031"/>
      <c r="AB79" s="1034"/>
      <c r="AC79" s="1028"/>
      <c r="AD79" s="1031"/>
      <c r="AE79" s="1034"/>
      <c r="AF79" s="1034"/>
      <c r="AG79" s="1270">
        <v>0</v>
      </c>
      <c r="AH79" s="1014" t="s">
        <v>159</v>
      </c>
      <c r="AI79" s="1272" t="s">
        <v>301</v>
      </c>
      <c r="AJ79" s="1274" t="s">
        <v>302</v>
      </c>
      <c r="AK79" s="1014" t="s">
        <v>80</v>
      </c>
      <c r="AL79" s="1622" t="s">
        <v>315</v>
      </c>
    </row>
    <row r="80" spans="1:53" ht="256.5" hidden="1" customHeight="1" outlineLevel="1" x14ac:dyDescent="0.25">
      <c r="A80" s="1502"/>
      <c r="B80" s="1004"/>
      <c r="C80" s="1004"/>
      <c r="D80" s="1525"/>
      <c r="E80" s="1150"/>
      <c r="F80" s="1004"/>
      <c r="G80" s="1004"/>
      <c r="H80" s="1004"/>
      <c r="I80" s="1004"/>
      <c r="J80" s="1017"/>
      <c r="K80" s="1017"/>
      <c r="L80" s="998"/>
      <c r="M80" s="998"/>
      <c r="N80" s="998"/>
      <c r="O80" s="998"/>
      <c r="P80" s="1004"/>
      <c r="Q80" s="1004"/>
      <c r="R80" s="1004"/>
      <c r="S80" s="1004"/>
      <c r="T80" s="1252"/>
      <c r="U80" s="1035"/>
      <c r="V80" s="1035"/>
      <c r="W80" s="1029"/>
      <c r="X80" s="1032"/>
      <c r="Y80" s="1035"/>
      <c r="Z80" s="1029"/>
      <c r="AA80" s="1032"/>
      <c r="AB80" s="1035"/>
      <c r="AC80" s="1029"/>
      <c r="AD80" s="1032"/>
      <c r="AE80" s="1035"/>
      <c r="AF80" s="1035"/>
      <c r="AG80" s="1007"/>
      <c r="AH80" s="1004"/>
      <c r="AI80" s="1001"/>
      <c r="AJ80" s="998"/>
      <c r="AK80" s="1004"/>
      <c r="AL80" s="1620"/>
    </row>
    <row r="81" spans="1:53" ht="256.5" hidden="1" customHeight="1" outlineLevel="1" thickBot="1" x14ac:dyDescent="0.3">
      <c r="A81" s="1502"/>
      <c r="B81" s="1004"/>
      <c r="C81" s="1004"/>
      <c r="D81" s="1525"/>
      <c r="E81" s="1150"/>
      <c r="F81" s="1015"/>
      <c r="G81" s="1015"/>
      <c r="H81" s="1015"/>
      <c r="I81" s="1015"/>
      <c r="J81" s="1018"/>
      <c r="K81" s="1018"/>
      <c r="L81" s="1275"/>
      <c r="M81" s="1275"/>
      <c r="N81" s="1275"/>
      <c r="O81" s="1275"/>
      <c r="P81" s="1015"/>
      <c r="Q81" s="1015"/>
      <c r="R81" s="1015"/>
      <c r="S81" s="1015"/>
      <c r="T81" s="1625"/>
      <c r="U81" s="1036"/>
      <c r="V81" s="1036"/>
      <c r="W81" s="1030"/>
      <c r="X81" s="1033"/>
      <c r="Y81" s="1036"/>
      <c r="Z81" s="1030"/>
      <c r="AA81" s="1033"/>
      <c r="AB81" s="1036"/>
      <c r="AC81" s="1030"/>
      <c r="AD81" s="1033"/>
      <c r="AE81" s="1036"/>
      <c r="AF81" s="1036"/>
      <c r="AG81" s="1271"/>
      <c r="AH81" s="1015"/>
      <c r="AI81" s="1273"/>
      <c r="AJ81" s="1275"/>
      <c r="AK81" s="1015"/>
      <c r="AL81" s="1623"/>
    </row>
    <row r="82" spans="1:53" ht="256.5" hidden="1" customHeight="1" outlineLevel="1" x14ac:dyDescent="0.25">
      <c r="A82" s="1502"/>
      <c r="B82" s="1004"/>
      <c r="C82" s="1004"/>
      <c r="D82" s="1525"/>
      <c r="E82" s="1150"/>
      <c r="F82" s="1019" t="s">
        <v>316</v>
      </c>
      <c r="G82" s="1019" t="s">
        <v>317</v>
      </c>
      <c r="H82" s="1019" t="s">
        <v>318</v>
      </c>
      <c r="I82" s="1019" t="s">
        <v>183</v>
      </c>
      <c r="J82" s="1019">
        <v>12</v>
      </c>
      <c r="K82" s="1019">
        <v>8</v>
      </c>
      <c r="L82" s="1276">
        <v>0.1</v>
      </c>
      <c r="M82" s="1276">
        <v>0.2</v>
      </c>
      <c r="N82" s="1276">
        <v>0.35</v>
      </c>
      <c r="O82" s="1276">
        <v>0.35</v>
      </c>
      <c r="P82" s="1019" t="s">
        <v>319</v>
      </c>
      <c r="Q82" s="1019" t="s">
        <v>320</v>
      </c>
      <c r="R82" s="1019" t="s">
        <v>297</v>
      </c>
      <c r="S82" s="1019" t="s">
        <v>313</v>
      </c>
      <c r="T82" s="1262" t="s">
        <v>321</v>
      </c>
      <c r="U82" s="1266"/>
      <c r="V82" s="1266"/>
      <c r="W82" s="1268"/>
      <c r="X82" s="1264"/>
      <c r="Y82" s="1266"/>
      <c r="Z82" s="1268"/>
      <c r="AA82" s="1264"/>
      <c r="AB82" s="1258"/>
      <c r="AC82" s="1268"/>
      <c r="AD82" s="1256"/>
      <c r="AE82" s="1258"/>
      <c r="AF82" s="1258"/>
      <c r="AG82" s="1260">
        <v>0</v>
      </c>
      <c r="AH82" s="1019" t="s">
        <v>159</v>
      </c>
      <c r="AI82" s="1262" t="s">
        <v>301</v>
      </c>
      <c r="AJ82" s="1019" t="s">
        <v>302</v>
      </c>
      <c r="AK82" s="1019" t="s">
        <v>80</v>
      </c>
      <c r="AL82" s="1254" t="s">
        <v>322</v>
      </c>
    </row>
    <row r="83" spans="1:53" ht="256.5" hidden="1" customHeight="1" outlineLevel="1" thickBot="1" x14ac:dyDescent="0.3">
      <c r="A83" s="1627"/>
      <c r="B83" s="1020"/>
      <c r="C83" s="1020"/>
      <c r="D83" s="1526"/>
      <c r="E83" s="1267"/>
      <c r="F83" s="1020"/>
      <c r="G83" s="1020"/>
      <c r="H83" s="1020"/>
      <c r="I83" s="1020"/>
      <c r="J83" s="1020"/>
      <c r="K83" s="1020"/>
      <c r="L83" s="1277"/>
      <c r="M83" s="1277"/>
      <c r="N83" s="1277"/>
      <c r="O83" s="1277"/>
      <c r="P83" s="1020"/>
      <c r="Q83" s="1020"/>
      <c r="R83" s="1020"/>
      <c r="S83" s="1020"/>
      <c r="T83" s="1263"/>
      <c r="U83" s="1267"/>
      <c r="V83" s="1267"/>
      <c r="W83" s="1269"/>
      <c r="X83" s="1265"/>
      <c r="Y83" s="1267"/>
      <c r="Z83" s="1269"/>
      <c r="AA83" s="1265"/>
      <c r="AB83" s="1259"/>
      <c r="AC83" s="1269"/>
      <c r="AD83" s="1257"/>
      <c r="AE83" s="1259"/>
      <c r="AF83" s="1259"/>
      <c r="AG83" s="1261"/>
      <c r="AH83" s="1020"/>
      <c r="AI83" s="1263"/>
      <c r="AJ83" s="1020"/>
      <c r="AK83" s="1020"/>
      <c r="AL83" s="1255"/>
    </row>
    <row r="84" spans="1:53" ht="111.75" hidden="1" customHeight="1" outlineLevel="1" thickTop="1" x14ac:dyDescent="0.25">
      <c r="A84" s="470"/>
      <c r="B84" s="544"/>
      <c r="C84" s="544"/>
      <c r="D84" s="544"/>
      <c r="E84" s="470"/>
      <c r="F84" s="544"/>
      <c r="G84" s="544"/>
      <c r="H84" s="544"/>
      <c r="I84" s="544"/>
      <c r="J84" s="544"/>
      <c r="K84" s="544"/>
      <c r="L84" s="544"/>
      <c r="M84" s="544"/>
      <c r="N84" s="544"/>
      <c r="O84" s="544"/>
      <c r="P84" s="544"/>
      <c r="Q84" s="544"/>
      <c r="R84" s="544"/>
      <c r="S84" s="544"/>
      <c r="T84" s="910" t="s">
        <v>323</v>
      </c>
      <c r="U84" s="642"/>
      <c r="V84" s="642"/>
      <c r="W84" s="642"/>
      <c r="X84" s="642"/>
      <c r="Y84" s="642"/>
      <c r="Z84" s="642"/>
      <c r="AA84" s="642"/>
      <c r="AB84" s="642"/>
      <c r="AC84" s="642"/>
      <c r="AD84" s="642"/>
      <c r="AE84" s="642"/>
      <c r="AF84" s="643"/>
      <c r="AG84" s="632">
        <f>SUM(AG74:AG83)</f>
        <v>31740</v>
      </c>
      <c r="AH84" s="545"/>
      <c r="AI84" s="546"/>
      <c r="AJ84" s="544"/>
      <c r="AK84" s="544"/>
      <c r="AL84" s="544"/>
    </row>
    <row r="85" spans="1:53" ht="49.5" customHeight="1" collapsed="1" thickBot="1" x14ac:dyDescent="0.95">
      <c r="A85" s="633"/>
      <c r="B85" s="633"/>
      <c r="C85" s="633"/>
      <c r="D85" s="633"/>
      <c r="E85" s="633"/>
      <c r="F85" s="633"/>
      <c r="G85" s="633"/>
      <c r="H85" s="633"/>
      <c r="I85" s="633"/>
      <c r="J85" s="633"/>
      <c r="K85" s="633"/>
      <c r="L85" s="633"/>
      <c r="M85" s="633"/>
      <c r="N85" s="633"/>
      <c r="O85" s="633"/>
      <c r="P85" s="633"/>
      <c r="Q85" s="633"/>
      <c r="R85" s="633"/>
      <c r="S85" s="633"/>
      <c r="T85" s="633"/>
      <c r="U85" s="633"/>
      <c r="V85" s="633"/>
      <c r="W85" s="633"/>
      <c r="X85" s="633"/>
      <c r="Y85" s="633"/>
      <c r="Z85" s="633"/>
      <c r="AA85" s="633"/>
      <c r="AB85" s="633"/>
      <c r="AC85" s="633"/>
      <c r="AD85" s="633"/>
      <c r="AE85" s="633"/>
      <c r="AF85" s="633"/>
      <c r="AG85" s="633"/>
      <c r="AH85" s="633"/>
      <c r="AI85" s="633"/>
      <c r="AJ85" s="633"/>
      <c r="AK85" s="633"/>
      <c r="AL85" s="633"/>
      <c r="BA85" s="282"/>
    </row>
    <row r="86" spans="1:53" ht="59.25" customHeight="1" thickTop="1" thickBot="1" x14ac:dyDescent="0.3">
      <c r="A86" s="1024" t="s">
        <v>324</v>
      </c>
      <c r="B86" s="1025"/>
      <c r="C86" s="1025"/>
      <c r="D86" s="1025"/>
      <c r="E86" s="1025"/>
      <c r="F86" s="1026"/>
      <c r="G86" s="1026"/>
      <c r="H86" s="1026"/>
      <c r="I86" s="1026"/>
      <c r="J86" s="1026"/>
      <c r="K86" s="1026"/>
      <c r="L86" s="1026"/>
      <c r="M86" s="1026"/>
      <c r="N86" s="1026"/>
      <c r="O86" s="1026"/>
      <c r="P86" s="1026"/>
      <c r="Q86" s="1026"/>
      <c r="R86" s="1026"/>
      <c r="S86" s="1026"/>
      <c r="T86" s="1026"/>
      <c r="U86" s="1026"/>
      <c r="V86" s="1026"/>
      <c r="W86" s="1026"/>
      <c r="X86" s="1026"/>
      <c r="Y86" s="1026"/>
      <c r="Z86" s="1026"/>
      <c r="AA86" s="1026"/>
      <c r="AB86" s="1026"/>
      <c r="AC86" s="1026"/>
      <c r="AD86" s="1026"/>
      <c r="AE86" s="1026"/>
      <c r="AF86" s="1026"/>
      <c r="AG86" s="1026"/>
      <c r="AH86" s="1026"/>
      <c r="AI86" s="1026"/>
      <c r="AJ86" s="1026"/>
      <c r="AK86" s="1026"/>
      <c r="AL86" s="1027"/>
      <c r="BA86" s="282"/>
    </row>
    <row r="87" spans="1:53" ht="165" customHeight="1" thickTop="1" x14ac:dyDescent="0.9">
      <c r="A87" s="1537" t="s">
        <v>289</v>
      </c>
      <c r="B87" s="1537"/>
      <c r="C87" s="1537"/>
      <c r="D87" s="1537"/>
      <c r="E87" s="1537" t="s">
        <v>325</v>
      </c>
      <c r="F87" s="1012" t="s">
        <v>326</v>
      </c>
      <c r="G87" s="1012" t="s">
        <v>327</v>
      </c>
      <c r="H87" s="977" t="s">
        <v>328</v>
      </c>
      <c r="I87" s="977" t="s">
        <v>54</v>
      </c>
      <c r="J87" s="1239">
        <v>2</v>
      </c>
      <c r="K87" s="1239">
        <v>3</v>
      </c>
      <c r="L87" s="1235">
        <v>0.2</v>
      </c>
      <c r="M87" s="1235">
        <v>0.2</v>
      </c>
      <c r="N87" s="1235">
        <v>0.1</v>
      </c>
      <c r="O87" s="1235">
        <v>0.5</v>
      </c>
      <c r="P87" s="1236" t="s">
        <v>329</v>
      </c>
      <c r="Q87" s="977" t="s">
        <v>330</v>
      </c>
      <c r="R87" s="977" t="s">
        <v>331</v>
      </c>
      <c r="S87" s="1012" t="s">
        <v>332</v>
      </c>
      <c r="T87" s="171" t="s">
        <v>333</v>
      </c>
      <c r="U87" s="168"/>
      <c r="V87" s="168"/>
      <c r="W87" s="169"/>
      <c r="X87" s="170"/>
      <c r="Y87" s="171"/>
      <c r="Z87" s="172"/>
      <c r="AA87" s="170"/>
      <c r="AB87" s="171"/>
      <c r="AC87" s="172"/>
      <c r="AD87" s="170"/>
      <c r="AE87" s="171"/>
      <c r="AF87" s="173"/>
      <c r="AG87" s="842">
        <v>400000</v>
      </c>
      <c r="AH87" s="1538" t="s">
        <v>334</v>
      </c>
      <c r="AI87" s="1235" t="s">
        <v>64</v>
      </c>
      <c r="AJ87" s="1012" t="s">
        <v>80</v>
      </c>
      <c r="AK87" s="1234" t="s">
        <v>335</v>
      </c>
      <c r="AL87" s="670"/>
      <c r="BA87" s="282"/>
    </row>
    <row r="88" spans="1:53" ht="165" customHeight="1" x14ac:dyDescent="0.9">
      <c r="A88" s="1537"/>
      <c r="B88" s="1537"/>
      <c r="C88" s="1537"/>
      <c r="D88" s="1537"/>
      <c r="E88" s="1537"/>
      <c r="F88" s="1012"/>
      <c r="G88" s="1012"/>
      <c r="H88" s="977"/>
      <c r="I88" s="977"/>
      <c r="J88" s="1012"/>
      <c r="K88" s="1012"/>
      <c r="L88" s="1012"/>
      <c r="M88" s="1012"/>
      <c r="N88" s="1012"/>
      <c r="O88" s="1012"/>
      <c r="P88" s="1237"/>
      <c r="Q88" s="977"/>
      <c r="R88" s="977"/>
      <c r="S88" s="1012"/>
      <c r="T88" s="171" t="s">
        <v>336</v>
      </c>
      <c r="U88" s="174"/>
      <c r="V88" s="174"/>
      <c r="W88" s="175"/>
      <c r="X88" s="176"/>
      <c r="Y88" s="177"/>
      <c r="Z88" s="178"/>
      <c r="AA88" s="179"/>
      <c r="AB88" s="180"/>
      <c r="AC88" s="181"/>
      <c r="AD88" s="174"/>
      <c r="AE88" s="167"/>
      <c r="AF88" s="182"/>
      <c r="AG88" s="840">
        <v>300000</v>
      </c>
      <c r="AH88" s="1538"/>
      <c r="AI88" s="1235"/>
      <c r="AJ88" s="1012"/>
      <c r="AK88" s="1234"/>
      <c r="AL88" s="670"/>
      <c r="BA88" s="282"/>
    </row>
    <row r="89" spans="1:53" ht="165" customHeight="1" x14ac:dyDescent="0.9">
      <c r="A89" s="1537"/>
      <c r="B89" s="1537"/>
      <c r="C89" s="1537"/>
      <c r="D89" s="1537"/>
      <c r="E89" s="1537"/>
      <c r="F89" s="1013"/>
      <c r="G89" s="1012"/>
      <c r="H89" s="977"/>
      <c r="I89" s="977"/>
      <c r="J89" s="1012"/>
      <c r="K89" s="1012"/>
      <c r="L89" s="1012"/>
      <c r="M89" s="1012"/>
      <c r="N89" s="1012"/>
      <c r="O89" s="1012"/>
      <c r="P89" s="1237"/>
      <c r="Q89" s="977"/>
      <c r="R89" s="977"/>
      <c r="S89" s="1012"/>
      <c r="T89" s="167" t="s">
        <v>337</v>
      </c>
      <c r="U89" s="174"/>
      <c r="V89" s="174"/>
      <c r="W89" s="175"/>
      <c r="X89" s="170"/>
      <c r="Y89" s="171"/>
      <c r="Z89" s="172"/>
      <c r="AA89" s="174"/>
      <c r="AB89" s="167"/>
      <c r="AC89" s="175"/>
      <c r="AD89" s="179"/>
      <c r="AE89" s="180"/>
      <c r="AF89" s="183"/>
      <c r="AG89" s="840">
        <v>1400000</v>
      </c>
      <c r="AH89" s="1539"/>
      <c r="AI89" s="1238"/>
      <c r="AJ89" s="1013"/>
      <c r="AK89" s="1234"/>
      <c r="AL89" s="670"/>
      <c r="BA89" s="282"/>
    </row>
    <row r="90" spans="1:53" ht="165" customHeight="1" x14ac:dyDescent="0.9">
      <c r="A90" s="1537"/>
      <c r="B90" s="1537"/>
      <c r="C90" s="1537"/>
      <c r="D90" s="1537"/>
      <c r="E90" s="1537" t="s">
        <v>338</v>
      </c>
      <c r="F90" s="1540" t="s">
        <v>339</v>
      </c>
      <c r="G90" s="1540" t="s">
        <v>340</v>
      </c>
      <c r="H90" s="1245" t="s">
        <v>341</v>
      </c>
      <c r="I90" s="1245" t="s">
        <v>54</v>
      </c>
      <c r="J90" s="1614">
        <v>1</v>
      </c>
      <c r="K90" s="1614">
        <v>1</v>
      </c>
      <c r="L90" s="1615">
        <v>0.2</v>
      </c>
      <c r="M90" s="1615">
        <v>0.2</v>
      </c>
      <c r="N90" s="1614">
        <v>0.15</v>
      </c>
      <c r="O90" s="1614">
        <v>0.5</v>
      </c>
      <c r="P90" s="1537" t="s">
        <v>342</v>
      </c>
      <c r="Q90" s="1245" t="s">
        <v>343</v>
      </c>
      <c r="R90" s="1245" t="s">
        <v>331</v>
      </c>
      <c r="S90" s="1245" t="s">
        <v>344</v>
      </c>
      <c r="T90" s="5" t="s">
        <v>345</v>
      </c>
      <c r="U90" s="113"/>
      <c r="V90" s="113"/>
      <c r="W90" s="110"/>
      <c r="X90" s="113"/>
      <c r="Y90" s="72"/>
      <c r="Z90" s="110"/>
      <c r="AA90" s="113"/>
      <c r="AB90" s="72"/>
      <c r="AC90" s="110"/>
      <c r="AD90" s="184"/>
      <c r="AE90" s="185"/>
      <c r="AF90" s="186"/>
      <c r="AG90" s="841">
        <v>76000</v>
      </c>
      <c r="AH90" s="976" t="s">
        <v>334</v>
      </c>
      <c r="AI90" s="1243" t="s">
        <v>64</v>
      </c>
      <c r="AJ90" s="976" t="s">
        <v>65</v>
      </c>
      <c r="AK90" s="1240" t="s">
        <v>335</v>
      </c>
      <c r="AL90" s="670"/>
      <c r="BA90" s="282"/>
    </row>
    <row r="91" spans="1:53" ht="399.75" customHeight="1" thickBot="1" x14ac:dyDescent="0.95">
      <c r="A91" s="1537"/>
      <c r="B91" s="1537"/>
      <c r="C91" s="1537"/>
      <c r="D91" s="1537"/>
      <c r="E91" s="1537"/>
      <c r="F91" s="1540" t="s">
        <v>346</v>
      </c>
      <c r="G91" s="1540" t="s">
        <v>347</v>
      </c>
      <c r="H91" s="1245"/>
      <c r="I91" s="1245"/>
      <c r="J91" s="1540" t="s">
        <v>348</v>
      </c>
      <c r="K91" s="1540" t="s">
        <v>348</v>
      </c>
      <c r="L91" s="1012" t="s">
        <v>348</v>
      </c>
      <c r="M91" s="1012" t="s">
        <v>348</v>
      </c>
      <c r="N91" s="1540" t="s">
        <v>348</v>
      </c>
      <c r="O91" s="1540" t="s">
        <v>348</v>
      </c>
      <c r="P91" s="1537"/>
      <c r="Q91" s="1245"/>
      <c r="R91" s="1245"/>
      <c r="S91" s="1245"/>
      <c r="T91" s="8"/>
      <c r="U91" s="6"/>
      <c r="V91" s="6"/>
      <c r="W91" s="116"/>
      <c r="X91" s="7"/>
      <c r="Y91" s="8"/>
      <c r="Z91" s="74"/>
      <c r="AA91" s="6"/>
      <c r="AB91" s="120"/>
      <c r="AC91" s="116"/>
      <c r="AD91" s="188"/>
      <c r="AE91" s="189"/>
      <c r="AF91" s="190"/>
      <c r="AG91" s="843">
        <v>230000</v>
      </c>
      <c r="AH91" s="977"/>
      <c r="AI91" s="989"/>
      <c r="AJ91" s="977"/>
      <c r="AK91" s="1241"/>
      <c r="AL91" s="670"/>
      <c r="BA91" s="282"/>
    </row>
    <row r="92" spans="1:53" ht="165" customHeight="1" x14ac:dyDescent="0.9">
      <c r="A92" s="1537" t="s">
        <v>349</v>
      </c>
      <c r="B92" s="1537"/>
      <c r="C92" s="1537"/>
      <c r="D92" s="1537"/>
      <c r="E92" s="1537"/>
      <c r="F92" s="1245"/>
      <c r="G92" s="1644" t="s">
        <v>350</v>
      </c>
      <c r="H92" s="1245" t="s">
        <v>351</v>
      </c>
      <c r="I92" s="1245" t="s">
        <v>352</v>
      </c>
      <c r="J92" s="1246">
        <v>1</v>
      </c>
      <c r="K92" s="1246">
        <v>0.15</v>
      </c>
      <c r="L92" s="985">
        <v>0.2</v>
      </c>
      <c r="M92" s="985">
        <v>0.2</v>
      </c>
      <c r="N92" s="1246">
        <v>0.25</v>
      </c>
      <c r="O92" s="1246">
        <v>0.2</v>
      </c>
      <c r="P92" s="1245" t="s">
        <v>353</v>
      </c>
      <c r="Q92" s="1245" t="s">
        <v>343</v>
      </c>
      <c r="R92" s="1245" t="s">
        <v>331</v>
      </c>
      <c r="S92" s="1245" t="s">
        <v>354</v>
      </c>
      <c r="T92" s="49" t="s">
        <v>355</v>
      </c>
      <c r="U92" s="191"/>
      <c r="V92" s="191"/>
      <c r="W92" s="192"/>
      <c r="X92" s="19"/>
      <c r="Y92" s="49"/>
      <c r="Z92" s="20"/>
      <c r="AA92" s="19"/>
      <c r="AB92" s="49"/>
      <c r="AC92" s="20"/>
      <c r="AD92" s="19"/>
      <c r="AE92" s="49"/>
      <c r="AF92" s="49"/>
      <c r="AG92" s="1211">
        <v>250000</v>
      </c>
      <c r="AH92" s="984" t="s">
        <v>334</v>
      </c>
      <c r="AI92" s="1244" t="s">
        <v>302</v>
      </c>
      <c r="AJ92" s="984" t="s">
        <v>356</v>
      </c>
      <c r="AK92" s="1242" t="s">
        <v>357</v>
      </c>
      <c r="AL92" s="670"/>
      <c r="BA92" s="282"/>
    </row>
    <row r="93" spans="1:53" ht="165" customHeight="1" thickBot="1" x14ac:dyDescent="0.95">
      <c r="A93" s="1537"/>
      <c r="B93" s="1537"/>
      <c r="C93" s="1537"/>
      <c r="D93" s="1537"/>
      <c r="E93" s="1537"/>
      <c r="F93" s="1245" t="s">
        <v>358</v>
      </c>
      <c r="G93" s="1245" t="s">
        <v>359</v>
      </c>
      <c r="H93" s="1245"/>
      <c r="I93" s="1245"/>
      <c r="J93" s="1246">
        <v>1</v>
      </c>
      <c r="K93" s="1246">
        <v>0.15</v>
      </c>
      <c r="L93" s="986">
        <v>0.2</v>
      </c>
      <c r="M93" s="986">
        <v>0.2</v>
      </c>
      <c r="N93" s="1246">
        <v>0.25</v>
      </c>
      <c r="O93" s="1246">
        <v>0.2</v>
      </c>
      <c r="P93" s="1245"/>
      <c r="Q93" s="1245"/>
      <c r="R93" s="1245"/>
      <c r="S93" s="1245"/>
      <c r="T93" s="8" t="s">
        <v>360</v>
      </c>
      <c r="U93" s="7"/>
      <c r="V93" s="120"/>
      <c r="W93" s="116"/>
      <c r="X93" s="6"/>
      <c r="Y93" s="120"/>
      <c r="Z93" s="116"/>
      <c r="AA93" s="188"/>
      <c r="AB93" s="189"/>
      <c r="AC93" s="194"/>
      <c r="AD93" s="6"/>
      <c r="AE93" s="120"/>
      <c r="AF93" s="120"/>
      <c r="AG93" s="1247"/>
      <c r="AH93" s="977"/>
      <c r="AI93" s="989"/>
      <c r="AJ93" s="977"/>
      <c r="AK93" s="1241"/>
      <c r="AL93" s="670"/>
      <c r="BA93" s="282"/>
    </row>
    <row r="94" spans="1:53" ht="165" customHeight="1" x14ac:dyDescent="0.9">
      <c r="A94" s="1537"/>
      <c r="B94" s="1537"/>
      <c r="C94" s="1537"/>
      <c r="D94" s="1537"/>
      <c r="E94" s="1537"/>
      <c r="F94" s="1640" t="s">
        <v>361</v>
      </c>
      <c r="G94" s="1641" t="s">
        <v>362</v>
      </c>
      <c r="H94" s="1642" t="s">
        <v>363</v>
      </c>
      <c r="I94" s="1245" t="s">
        <v>54</v>
      </c>
      <c r="J94" s="1246">
        <v>1</v>
      </c>
      <c r="K94" s="1246">
        <v>1</v>
      </c>
      <c r="L94" s="985">
        <v>0.2</v>
      </c>
      <c r="M94" s="985">
        <v>0.2</v>
      </c>
      <c r="N94" s="1246">
        <v>0.25</v>
      </c>
      <c r="O94" s="1246">
        <v>0.65</v>
      </c>
      <c r="P94" s="1246" t="s">
        <v>364</v>
      </c>
      <c r="Q94" s="1246" t="s">
        <v>343</v>
      </c>
      <c r="R94" s="1246" t="s">
        <v>331</v>
      </c>
      <c r="S94" s="1246" t="s">
        <v>365</v>
      </c>
      <c r="T94" s="1629" t="s">
        <v>366</v>
      </c>
      <c r="U94" s="1213"/>
      <c r="V94" s="1213"/>
      <c r="W94" s="1213"/>
      <c r="X94" s="195"/>
      <c r="Y94" s="191"/>
      <c r="Z94" s="191"/>
      <c r="AA94" s="192"/>
      <c r="AB94" s="191"/>
      <c r="AC94" s="195"/>
      <c r="AD94" s="192"/>
      <c r="AE94" s="191"/>
      <c r="AF94" s="195"/>
      <c r="AG94" s="1215">
        <v>85000</v>
      </c>
      <c r="AH94" s="845" t="s">
        <v>334</v>
      </c>
      <c r="AI94" s="49" t="s">
        <v>302</v>
      </c>
      <c r="AJ94" s="49" t="s">
        <v>64</v>
      </c>
      <c r="AK94" s="1209" t="s">
        <v>357</v>
      </c>
      <c r="AL94" s="670"/>
      <c r="BA94" s="282"/>
    </row>
    <row r="95" spans="1:53" ht="165" customHeight="1" thickBot="1" x14ac:dyDescent="0.95">
      <c r="A95" s="1537"/>
      <c r="B95" s="1537"/>
      <c r="C95" s="1537"/>
      <c r="D95" s="1537"/>
      <c r="E95" s="1537"/>
      <c r="F95" s="1640"/>
      <c r="G95" s="1641"/>
      <c r="H95" s="1642"/>
      <c r="I95" s="1245"/>
      <c r="J95" s="1246">
        <v>1</v>
      </c>
      <c r="K95" s="1246">
        <v>0.15</v>
      </c>
      <c r="L95" s="986">
        <v>0.2</v>
      </c>
      <c r="M95" s="986">
        <v>0.2</v>
      </c>
      <c r="N95" s="1246">
        <v>1</v>
      </c>
      <c r="O95" s="1246">
        <v>0.15</v>
      </c>
      <c r="P95" s="1246">
        <v>0.2</v>
      </c>
      <c r="Q95" s="1246">
        <v>0.2</v>
      </c>
      <c r="R95" s="1246">
        <v>0.25</v>
      </c>
      <c r="S95" s="1246">
        <v>0.2</v>
      </c>
      <c r="T95" s="1630"/>
      <c r="U95" s="1214"/>
      <c r="V95" s="1214"/>
      <c r="W95" s="1214"/>
      <c r="X95" s="196"/>
      <c r="Y95" s="197"/>
      <c r="Z95" s="189"/>
      <c r="AA95" s="194"/>
      <c r="AB95" s="188"/>
      <c r="AC95" s="189"/>
      <c r="AD95" s="194"/>
      <c r="AE95" s="188"/>
      <c r="AF95" s="189"/>
      <c r="AG95" s="1215"/>
      <c r="AH95" s="844"/>
      <c r="AI95" s="120"/>
      <c r="AJ95" s="120"/>
      <c r="AK95" s="1210"/>
      <c r="AL95" s="670"/>
      <c r="BA95" s="282"/>
    </row>
    <row r="96" spans="1:53" ht="165" customHeight="1" x14ac:dyDescent="0.9">
      <c r="A96" s="1537"/>
      <c r="B96" s="1537"/>
      <c r="C96" s="1537"/>
      <c r="D96" s="1537"/>
      <c r="E96" s="1537"/>
      <c r="F96" s="73" t="s">
        <v>367</v>
      </c>
      <c r="G96" s="73" t="s">
        <v>368</v>
      </c>
      <c r="H96" s="73" t="s">
        <v>369</v>
      </c>
      <c r="I96" s="1245" t="s">
        <v>54</v>
      </c>
      <c r="J96" s="1246">
        <v>1</v>
      </c>
      <c r="K96" s="1246">
        <v>0.15</v>
      </c>
      <c r="L96" s="985">
        <v>0.2</v>
      </c>
      <c r="M96" s="985">
        <v>0.2</v>
      </c>
      <c r="N96" s="985">
        <v>1</v>
      </c>
      <c r="O96" s="985">
        <v>0.15</v>
      </c>
      <c r="P96" s="985" t="s">
        <v>370</v>
      </c>
      <c r="Q96" s="985" t="s">
        <v>343</v>
      </c>
      <c r="R96" s="985" t="s">
        <v>331</v>
      </c>
      <c r="S96" s="985" t="s">
        <v>371</v>
      </c>
      <c r="T96" s="198" t="s">
        <v>372</v>
      </c>
      <c r="U96" s="984"/>
      <c r="V96" s="984"/>
      <c r="W96" s="984"/>
      <c r="X96" s="49"/>
      <c r="Y96" s="191"/>
      <c r="Z96" s="191"/>
      <c r="AA96" s="192"/>
      <c r="AB96" s="19"/>
      <c r="AC96" s="49"/>
      <c r="AD96" s="20"/>
      <c r="AE96" s="19"/>
      <c r="AF96" s="49"/>
      <c r="AG96" s="1211">
        <v>90000</v>
      </c>
      <c r="AH96" s="869" t="s">
        <v>334</v>
      </c>
      <c r="AI96" s="200" t="s">
        <v>64</v>
      </c>
      <c r="AJ96" s="200" t="s">
        <v>356</v>
      </c>
      <c r="AK96" s="1209" t="s">
        <v>357</v>
      </c>
      <c r="AL96" s="670"/>
      <c r="BA96" s="282"/>
    </row>
    <row r="97" spans="1:53" ht="165" customHeight="1" thickBot="1" x14ac:dyDescent="0.95">
      <c r="A97" s="1537"/>
      <c r="B97" s="1537"/>
      <c r="C97" s="1537"/>
      <c r="D97" s="1537"/>
      <c r="E97" s="1537"/>
      <c r="F97" s="73"/>
      <c r="G97" s="73"/>
      <c r="H97" s="73"/>
      <c r="I97" s="1245"/>
      <c r="J97" s="1246">
        <v>1</v>
      </c>
      <c r="K97" s="1246">
        <v>0.15</v>
      </c>
      <c r="L97" s="986">
        <v>0.2</v>
      </c>
      <c r="M97" s="986">
        <v>0.2</v>
      </c>
      <c r="N97" s="986">
        <v>1</v>
      </c>
      <c r="O97" s="986">
        <v>0.15</v>
      </c>
      <c r="P97" s="986">
        <v>0.2</v>
      </c>
      <c r="Q97" s="986">
        <v>0.2</v>
      </c>
      <c r="R97" s="986">
        <v>0.25</v>
      </c>
      <c r="S97" s="986">
        <v>0.2</v>
      </c>
      <c r="T97" s="199"/>
      <c r="U97" s="977"/>
      <c r="V97" s="977"/>
      <c r="W97" s="977"/>
      <c r="X97" s="8"/>
      <c r="Y97" s="197"/>
      <c r="Z97" s="189"/>
      <c r="AA97" s="194"/>
      <c r="AB97" s="6"/>
      <c r="AC97" s="120"/>
      <c r="AD97" s="116"/>
      <c r="AE97" s="50"/>
      <c r="AF97" s="48"/>
      <c r="AG97" s="1212"/>
      <c r="AH97" s="846"/>
      <c r="AI97" s="201"/>
      <c r="AJ97" s="201"/>
      <c r="AK97" s="1210"/>
      <c r="AL97" s="670"/>
      <c r="BA97" s="282"/>
    </row>
    <row r="98" spans="1:53" ht="165" customHeight="1" x14ac:dyDescent="0.9">
      <c r="A98" s="1537"/>
      <c r="B98" s="1537"/>
      <c r="C98" s="1537"/>
      <c r="D98" s="1537"/>
      <c r="E98" s="1537"/>
      <c r="F98" s="1537" t="s">
        <v>373</v>
      </c>
      <c r="G98" s="1640" t="s">
        <v>374</v>
      </c>
      <c r="H98" s="1537" t="s">
        <v>375</v>
      </c>
      <c r="I98" s="1245" t="s">
        <v>54</v>
      </c>
      <c r="J98" s="1246">
        <v>1</v>
      </c>
      <c r="K98" s="1246">
        <v>0.15</v>
      </c>
      <c r="L98" s="985">
        <v>0.2</v>
      </c>
      <c r="M98" s="985">
        <v>0.2</v>
      </c>
      <c r="N98" s="985">
        <v>1</v>
      </c>
      <c r="O98" s="985">
        <v>0.15</v>
      </c>
      <c r="P98" s="985" t="s">
        <v>376</v>
      </c>
      <c r="Q98" s="985" t="s">
        <v>343</v>
      </c>
      <c r="R98" s="1631" t="s">
        <v>331</v>
      </c>
      <c r="S98" s="985" t="s">
        <v>377</v>
      </c>
      <c r="T98" s="1629" t="s">
        <v>378</v>
      </c>
      <c r="U98" s="984"/>
      <c r="V98" s="984"/>
      <c r="W98" s="984"/>
      <c r="X98" s="49"/>
      <c r="Y98" s="202"/>
      <c r="Z98" s="202"/>
      <c r="AA98" s="203"/>
      <c r="AB98" s="19"/>
      <c r="AC98" s="195"/>
      <c r="AD98" s="192"/>
      <c r="AE98" s="191"/>
      <c r="AF98" s="195"/>
      <c r="AG98" s="1636">
        <v>650000</v>
      </c>
      <c r="AH98" s="204" t="s">
        <v>334</v>
      </c>
      <c r="AI98" s="205" t="s">
        <v>64</v>
      </c>
      <c r="AJ98" s="200" t="s">
        <v>112</v>
      </c>
      <c r="AK98" s="1209" t="s">
        <v>357</v>
      </c>
      <c r="AL98" s="670"/>
      <c r="BA98" s="282"/>
    </row>
    <row r="99" spans="1:53" ht="165" customHeight="1" thickBot="1" x14ac:dyDescent="0.95">
      <c r="A99" s="1537"/>
      <c r="B99" s="1537"/>
      <c r="C99" s="1537"/>
      <c r="D99" s="1537"/>
      <c r="E99" s="1537"/>
      <c r="F99" s="1537"/>
      <c r="G99" s="1640"/>
      <c r="H99" s="1537"/>
      <c r="I99" s="976"/>
      <c r="J99" s="985">
        <v>1</v>
      </c>
      <c r="K99" s="985">
        <v>0.15</v>
      </c>
      <c r="L99" s="986">
        <v>0.2</v>
      </c>
      <c r="M99" s="986">
        <v>0.2</v>
      </c>
      <c r="N99" s="986">
        <v>1</v>
      </c>
      <c r="O99" s="986">
        <v>0.15</v>
      </c>
      <c r="P99" s="986">
        <v>0.2</v>
      </c>
      <c r="Q99" s="986">
        <v>0.2</v>
      </c>
      <c r="R99" s="1632">
        <v>0.25</v>
      </c>
      <c r="S99" s="986">
        <v>0.2</v>
      </c>
      <c r="T99" s="1633"/>
      <c r="U99" s="977"/>
      <c r="V99" s="977"/>
      <c r="W99" s="977"/>
      <c r="X99" s="8"/>
      <c r="Y99" s="7"/>
      <c r="Z99" s="120"/>
      <c r="AA99" s="116"/>
      <c r="AB99" s="6"/>
      <c r="AC99" s="120"/>
      <c r="AD99" s="116"/>
      <c r="AE99" s="50"/>
      <c r="AF99" s="48"/>
      <c r="AG99" s="1637"/>
      <c r="AH99" s="6"/>
      <c r="AI99" s="206"/>
      <c r="AJ99" s="120"/>
      <c r="AK99" s="1210"/>
      <c r="AL99" s="670"/>
      <c r="BA99" s="282"/>
    </row>
    <row r="100" spans="1:53" ht="165" customHeight="1" x14ac:dyDescent="0.9">
      <c r="A100" s="1537"/>
      <c r="B100" s="1537"/>
      <c r="C100" s="1537"/>
      <c r="D100" s="1537"/>
      <c r="E100" s="1537"/>
      <c r="F100" s="1640" t="s">
        <v>379</v>
      </c>
      <c r="G100" s="1737" t="s">
        <v>380</v>
      </c>
      <c r="H100" s="1755" t="s">
        <v>381</v>
      </c>
      <c r="I100" s="1245" t="s">
        <v>352</v>
      </c>
      <c r="J100" s="1246">
        <v>1</v>
      </c>
      <c r="K100" s="1246">
        <v>0.15</v>
      </c>
      <c r="L100" s="1246">
        <v>0.2</v>
      </c>
      <c r="M100" s="1245">
        <v>50</v>
      </c>
      <c r="N100" s="1246">
        <v>1</v>
      </c>
      <c r="O100" s="1246">
        <v>0.15</v>
      </c>
      <c r="P100" s="985" t="s">
        <v>382</v>
      </c>
      <c r="Q100" s="985" t="s">
        <v>343</v>
      </c>
      <c r="R100" s="985" t="s">
        <v>331</v>
      </c>
      <c r="S100" s="985" t="s">
        <v>383</v>
      </c>
      <c r="T100" s="1645" t="s">
        <v>384</v>
      </c>
      <c r="U100" s="1638"/>
      <c r="V100" s="1638"/>
      <c r="W100" s="1638"/>
      <c r="X100" s="49"/>
      <c r="Y100" s="191"/>
      <c r="Z100" s="191"/>
      <c r="AA100" s="192"/>
      <c r="AB100" s="19"/>
      <c r="AC100" s="49"/>
      <c r="AD100" s="20"/>
      <c r="AE100" s="19"/>
      <c r="AF100" s="49"/>
      <c r="AG100" s="1636">
        <v>100000</v>
      </c>
      <c r="AH100" s="207" t="s">
        <v>385</v>
      </c>
      <c r="AI100" s="205" t="s">
        <v>64</v>
      </c>
      <c r="AJ100" s="208"/>
      <c r="AK100" s="1209" t="s">
        <v>357</v>
      </c>
      <c r="AL100" s="670"/>
      <c r="BA100" s="282"/>
    </row>
    <row r="101" spans="1:53" ht="165" customHeight="1" thickBot="1" x14ac:dyDescent="0.95">
      <c r="A101" s="1537"/>
      <c r="B101" s="1537"/>
      <c r="C101" s="1537"/>
      <c r="D101" s="1537"/>
      <c r="E101" s="1537"/>
      <c r="F101" s="1640"/>
      <c r="G101" s="1737"/>
      <c r="H101" s="1755"/>
      <c r="I101" s="1245"/>
      <c r="J101" s="1246">
        <v>1</v>
      </c>
      <c r="K101" s="1246">
        <v>0.15</v>
      </c>
      <c r="L101" s="1246">
        <v>0.2</v>
      </c>
      <c r="M101" s="1245"/>
      <c r="N101" s="1246">
        <v>1</v>
      </c>
      <c r="O101" s="1246">
        <v>0.15</v>
      </c>
      <c r="P101" s="986">
        <v>0.2</v>
      </c>
      <c r="Q101" s="986">
        <v>0.2</v>
      </c>
      <c r="R101" s="986">
        <v>0.25</v>
      </c>
      <c r="S101" s="986">
        <v>0.2</v>
      </c>
      <c r="T101" s="977"/>
      <c r="U101" s="1646"/>
      <c r="V101" s="1646"/>
      <c r="W101" s="1646"/>
      <c r="X101" s="8"/>
      <c r="Y101" s="197"/>
      <c r="Z101" s="189"/>
      <c r="AA101" s="194"/>
      <c r="AB101" s="6"/>
      <c r="AC101" s="120"/>
      <c r="AD101" s="116"/>
      <c r="AE101" s="50"/>
      <c r="AF101" s="48"/>
      <c r="AG101" s="1637"/>
      <c r="AH101" s="209"/>
      <c r="AI101" s="210"/>
      <c r="AJ101" s="210"/>
      <c r="AK101" s="1210"/>
      <c r="AL101" s="670"/>
      <c r="BA101" s="282"/>
    </row>
    <row r="102" spans="1:53" ht="165" customHeight="1" x14ac:dyDescent="0.9">
      <c r="A102" s="1537"/>
      <c r="B102" s="1537"/>
      <c r="C102" s="1537"/>
      <c r="D102" s="1537"/>
      <c r="E102" s="1537"/>
      <c r="F102" s="1640"/>
      <c r="G102" s="1737"/>
      <c r="H102" s="1669" t="s">
        <v>386</v>
      </c>
      <c r="I102" s="1245"/>
      <c r="J102" s="1634">
        <v>1</v>
      </c>
      <c r="K102" s="856">
        <v>0.15</v>
      </c>
      <c r="L102" s="853">
        <v>0.2</v>
      </c>
      <c r="M102" s="853">
        <v>0.5</v>
      </c>
      <c r="N102" s="855">
        <v>1</v>
      </c>
      <c r="O102" s="855">
        <v>0.15</v>
      </c>
      <c r="P102" s="166"/>
      <c r="Q102" s="166"/>
      <c r="R102" s="166" t="s">
        <v>331</v>
      </c>
      <c r="S102" s="985" t="s">
        <v>387</v>
      </c>
      <c r="T102" s="984" t="s">
        <v>388</v>
      </c>
      <c r="U102" s="984"/>
      <c r="V102" s="984"/>
      <c r="W102" s="984"/>
      <c r="X102" s="49"/>
      <c r="Y102" s="19"/>
      <c r="Z102" s="19"/>
      <c r="AA102" s="20"/>
      <c r="AB102" s="19"/>
      <c r="AC102" s="49"/>
      <c r="AD102" s="20"/>
      <c r="AE102" s="19"/>
      <c r="AF102" s="49"/>
      <c r="AG102" s="1734">
        <f>SUM(AG87:AG101)</f>
        <v>3581000</v>
      </c>
      <c r="AH102" s="19"/>
      <c r="AI102" s="49"/>
      <c r="AJ102" s="49"/>
      <c r="AK102" s="1209"/>
      <c r="AL102" s="670"/>
      <c r="BA102" s="282"/>
    </row>
    <row r="103" spans="1:53" ht="165" customHeight="1" thickBot="1" x14ac:dyDescent="0.95">
      <c r="A103" s="1537"/>
      <c r="B103" s="1537"/>
      <c r="C103" s="1537"/>
      <c r="D103" s="1537"/>
      <c r="E103" s="1537"/>
      <c r="F103" s="1640"/>
      <c r="G103" s="1737"/>
      <c r="H103" s="1236"/>
      <c r="I103" s="1245"/>
      <c r="J103" s="1634"/>
      <c r="K103" s="856"/>
      <c r="L103" s="150"/>
      <c r="M103" s="150"/>
      <c r="N103" s="855"/>
      <c r="O103" s="855"/>
      <c r="P103" s="193"/>
      <c r="Q103" s="193"/>
      <c r="R103" s="193"/>
      <c r="S103" s="986"/>
      <c r="T103" s="977"/>
      <c r="U103" s="977"/>
      <c r="V103" s="977"/>
      <c r="W103" s="977"/>
      <c r="X103" s="8"/>
      <c r="Y103" s="7"/>
      <c r="Z103" s="120"/>
      <c r="AA103" s="116"/>
      <c r="AB103" s="6"/>
      <c r="AC103" s="120"/>
      <c r="AD103" s="116"/>
      <c r="AE103" s="6"/>
      <c r="AF103" s="120"/>
      <c r="AG103" s="1736"/>
      <c r="AH103" s="6"/>
      <c r="AI103" s="120"/>
      <c r="AJ103" s="120" t="s">
        <v>389</v>
      </c>
      <c r="AK103" s="1210"/>
      <c r="AL103" s="670"/>
      <c r="BA103" s="282"/>
    </row>
    <row r="104" spans="1:53" ht="165" customHeight="1" x14ac:dyDescent="0.9">
      <c r="A104" s="1537"/>
      <c r="B104" s="1537"/>
      <c r="C104" s="1537"/>
      <c r="D104" s="1537"/>
      <c r="E104" s="1537"/>
      <c r="F104" s="1537" t="s">
        <v>390</v>
      </c>
      <c r="G104" s="1537" t="s">
        <v>391</v>
      </c>
      <c r="H104" s="1236"/>
      <c r="I104" s="1537"/>
      <c r="J104" s="1634">
        <v>1</v>
      </c>
      <c r="K104" s="856"/>
      <c r="L104" s="1634">
        <v>0.5</v>
      </c>
      <c r="M104" s="1634">
        <v>0.5</v>
      </c>
      <c r="N104" s="1246">
        <v>1</v>
      </c>
      <c r="O104" s="1246"/>
      <c r="P104" s="985"/>
      <c r="Q104" s="985"/>
      <c r="R104" s="985"/>
      <c r="S104" s="985" t="s">
        <v>392</v>
      </c>
      <c r="T104" s="985" t="s">
        <v>393</v>
      </c>
      <c r="U104" s="1638"/>
      <c r="V104" s="1638"/>
      <c r="W104" s="1638"/>
      <c r="X104" s="49"/>
      <c r="Y104" s="202"/>
      <c r="Z104" s="202"/>
      <c r="AA104" s="203"/>
      <c r="AB104" s="19"/>
      <c r="AC104" s="49"/>
      <c r="AD104" s="20"/>
      <c r="AE104" s="19"/>
      <c r="AF104" s="49"/>
      <c r="AG104" s="1734">
        <v>500000</v>
      </c>
      <c r="AH104" s="19"/>
      <c r="AI104" s="49"/>
      <c r="AJ104" s="49"/>
      <c r="AK104" s="1209"/>
      <c r="AL104" s="670"/>
      <c r="BA104" s="282"/>
    </row>
    <row r="105" spans="1:53" ht="165" customHeight="1" thickBot="1" x14ac:dyDescent="0.95">
      <c r="A105" s="1537"/>
      <c r="B105" s="1537"/>
      <c r="C105" s="1537"/>
      <c r="D105" s="1537"/>
      <c r="E105" s="1537"/>
      <c r="F105" s="1537"/>
      <c r="G105" s="1537"/>
      <c r="H105" s="1702"/>
      <c r="I105" s="1537"/>
      <c r="J105" s="1245"/>
      <c r="K105" s="856"/>
      <c r="L105" s="1245"/>
      <c r="M105" s="1245"/>
      <c r="N105" s="1246"/>
      <c r="O105" s="1246"/>
      <c r="P105" s="1635"/>
      <c r="Q105" s="1635"/>
      <c r="R105" s="1635"/>
      <c r="S105" s="1635"/>
      <c r="T105" s="1635"/>
      <c r="U105" s="1639"/>
      <c r="V105" s="1639"/>
      <c r="W105" s="1639"/>
      <c r="X105" s="671"/>
      <c r="Y105" s="672"/>
      <c r="Z105" s="673"/>
      <c r="AA105" s="674"/>
      <c r="AB105" s="675"/>
      <c r="AC105" s="673"/>
      <c r="AD105" s="674"/>
      <c r="AE105" s="676"/>
      <c r="AF105" s="677"/>
      <c r="AG105" s="1735"/>
      <c r="AH105" s="675"/>
      <c r="AI105" s="673"/>
      <c r="AJ105" s="673" t="s">
        <v>64</v>
      </c>
      <c r="AK105" s="1643"/>
      <c r="AL105" s="678"/>
      <c r="BA105" s="282"/>
    </row>
    <row r="106" spans="1:53" ht="95.25" customHeight="1" thickTop="1" thickBot="1" x14ac:dyDescent="0.95">
      <c r="A106" s="25"/>
      <c r="B106" s="18"/>
      <c r="C106" s="18"/>
      <c r="D106" s="18"/>
      <c r="E106" s="25"/>
      <c r="F106" s="18"/>
      <c r="G106" s="18"/>
      <c r="H106" s="18"/>
      <c r="I106" s="18"/>
      <c r="J106" s="18"/>
      <c r="K106" s="18"/>
      <c r="L106" s="18"/>
      <c r="M106" s="18"/>
      <c r="N106" s="18"/>
      <c r="O106" s="18"/>
      <c r="P106" s="18"/>
      <c r="Q106" s="18"/>
      <c r="R106" s="18"/>
      <c r="S106" s="18"/>
      <c r="T106" s="1654" t="s">
        <v>394</v>
      </c>
      <c r="U106" s="1655"/>
      <c r="V106" s="1655"/>
      <c r="W106" s="1655"/>
      <c r="X106" s="1655"/>
      <c r="Y106" s="1655"/>
      <c r="Z106" s="1655"/>
      <c r="AA106" s="1655"/>
      <c r="AB106" s="1655"/>
      <c r="AC106" s="1655"/>
      <c r="AD106" s="1655"/>
      <c r="AE106" s="1655"/>
      <c r="AF106" s="1656"/>
      <c r="AG106" s="94">
        <f>AG87+AG88+AG89+AG90+AG91+AG92+AG94+AG96+AG98+AG100+AG102+AG104</f>
        <v>7662000</v>
      </c>
      <c r="AH106" s="139"/>
      <c r="AI106" s="140"/>
      <c r="AJ106" s="18"/>
      <c r="AK106" s="18"/>
      <c r="AL106" s="633"/>
      <c r="BA106" s="282"/>
    </row>
    <row r="107" spans="1:53" ht="39" customHeight="1" thickTop="1" thickBot="1" x14ac:dyDescent="0.95">
      <c r="A107" s="25"/>
      <c r="B107" s="18"/>
      <c r="C107" s="18"/>
      <c r="D107" s="18"/>
      <c r="E107" s="25"/>
      <c r="F107" s="18"/>
      <c r="G107" s="18"/>
      <c r="H107" s="18"/>
      <c r="I107" s="18"/>
      <c r="J107" s="18"/>
      <c r="K107" s="18"/>
      <c r="L107" s="18"/>
      <c r="M107" s="18"/>
      <c r="N107" s="18"/>
      <c r="O107" s="18"/>
      <c r="P107" s="18"/>
      <c r="Q107" s="18"/>
      <c r="R107" s="18"/>
      <c r="S107" s="18"/>
      <c r="T107" s="92"/>
      <c r="U107" s="92"/>
      <c r="V107" s="92"/>
      <c r="W107" s="92"/>
      <c r="X107" s="92"/>
      <c r="Y107" s="92"/>
      <c r="Z107" s="92"/>
      <c r="AA107" s="92"/>
      <c r="AB107" s="92"/>
      <c r="AC107" s="92"/>
      <c r="AD107" s="92"/>
      <c r="AE107" s="92"/>
      <c r="AF107" s="92"/>
      <c r="AG107" s="93"/>
      <c r="AH107" s="139"/>
      <c r="AI107" s="140"/>
      <c r="AJ107" s="18"/>
      <c r="AK107" s="18"/>
      <c r="AL107" s="633"/>
      <c r="BA107" s="282"/>
    </row>
    <row r="108" spans="1:53" ht="54.75" customHeight="1" thickTop="1" thickBot="1" x14ac:dyDescent="0.3">
      <c r="A108" s="1756" t="s">
        <v>926</v>
      </c>
      <c r="B108" s="1757"/>
      <c r="C108" s="1757"/>
      <c r="D108" s="1757"/>
      <c r="E108" s="1757"/>
      <c r="F108" s="1757"/>
      <c r="G108" s="1757"/>
      <c r="H108" s="1757"/>
      <c r="I108" s="1757"/>
      <c r="J108" s="1757"/>
      <c r="K108" s="1757"/>
      <c r="L108" s="1757"/>
      <c r="M108" s="1757"/>
      <c r="N108" s="1757"/>
      <c r="O108" s="1757"/>
      <c r="P108" s="1757"/>
      <c r="Q108" s="1757"/>
      <c r="R108" s="1757"/>
      <c r="S108" s="1757"/>
      <c r="T108" s="1757"/>
      <c r="U108" s="1757"/>
      <c r="V108" s="1757"/>
      <c r="W108" s="1757"/>
      <c r="X108" s="1757"/>
      <c r="Y108" s="1757"/>
      <c r="Z108" s="1757"/>
      <c r="AA108" s="1757"/>
      <c r="AB108" s="1757"/>
      <c r="AC108" s="1757"/>
      <c r="AD108" s="1757"/>
      <c r="AE108" s="1757"/>
      <c r="AF108" s="1757"/>
      <c r="AG108" s="1757"/>
      <c r="AH108" s="1757"/>
      <c r="AI108" s="1757"/>
      <c r="AJ108" s="1757"/>
      <c r="AK108" s="1757"/>
      <c r="AL108" s="1758"/>
      <c r="BA108" s="282"/>
    </row>
    <row r="109" spans="1:53" ht="165" customHeight="1" thickTop="1" x14ac:dyDescent="0.25">
      <c r="A109" s="1698" t="s">
        <v>395</v>
      </c>
      <c r="B109" s="1701"/>
      <c r="C109" s="1701"/>
      <c r="D109" s="1760"/>
      <c r="E109" s="1701" t="s">
        <v>396</v>
      </c>
      <c r="F109" s="1703" t="s">
        <v>397</v>
      </c>
      <c r="G109" s="1703" t="s">
        <v>398</v>
      </c>
      <c r="H109" s="1703" t="s">
        <v>399</v>
      </c>
      <c r="I109" s="1703" t="s">
        <v>183</v>
      </c>
      <c r="J109" s="1704">
        <v>1937</v>
      </c>
      <c r="K109" s="1704">
        <v>1800</v>
      </c>
      <c r="L109" s="1712">
        <v>0.4</v>
      </c>
      <c r="M109" s="1712">
        <v>0.25</v>
      </c>
      <c r="N109" s="1712">
        <v>0.2</v>
      </c>
      <c r="O109" s="1712">
        <v>0.15</v>
      </c>
      <c r="P109" s="1703" t="s">
        <v>400</v>
      </c>
      <c r="Q109" s="1703" t="s">
        <v>401</v>
      </c>
      <c r="R109" s="1703" t="s">
        <v>402</v>
      </c>
      <c r="S109" s="1713" t="s">
        <v>403</v>
      </c>
      <c r="T109" s="817" t="s">
        <v>404</v>
      </c>
      <c r="U109" s="825"/>
      <c r="V109" s="825"/>
      <c r="W109" s="826"/>
      <c r="X109" s="825"/>
      <c r="Y109" s="827"/>
      <c r="Z109" s="826"/>
      <c r="AA109" s="825"/>
      <c r="AB109" s="827"/>
      <c r="AC109" s="826"/>
      <c r="AD109" s="825"/>
      <c r="AE109" s="827"/>
      <c r="AF109" s="828"/>
      <c r="AG109" s="818">
        <v>0</v>
      </c>
      <c r="AH109" s="1716" t="s">
        <v>405</v>
      </c>
      <c r="AI109" s="1712" t="s">
        <v>389</v>
      </c>
      <c r="AJ109" s="1703" t="s">
        <v>65</v>
      </c>
      <c r="AK109" s="1718" t="s">
        <v>406</v>
      </c>
      <c r="AL109" s="1719"/>
      <c r="BA109" s="282"/>
    </row>
    <row r="110" spans="1:53" ht="165" customHeight="1" x14ac:dyDescent="0.25">
      <c r="A110" s="1699"/>
      <c r="B110" s="1236"/>
      <c r="C110" s="1236"/>
      <c r="D110" s="1761"/>
      <c r="E110" s="1236"/>
      <c r="F110" s="977"/>
      <c r="G110" s="977"/>
      <c r="H110" s="977"/>
      <c r="I110" s="977"/>
      <c r="J110" s="1688"/>
      <c r="K110" s="1688"/>
      <c r="L110" s="989"/>
      <c r="M110" s="989"/>
      <c r="N110" s="989"/>
      <c r="O110" s="989"/>
      <c r="P110" s="977"/>
      <c r="Q110" s="977"/>
      <c r="R110" s="977"/>
      <c r="S110" s="1714"/>
      <c r="T110" s="226" t="s">
        <v>407</v>
      </c>
      <c r="U110" s="123"/>
      <c r="V110" s="123"/>
      <c r="W110" s="122"/>
      <c r="X110" s="829"/>
      <c r="Y110" s="254"/>
      <c r="Z110" s="830"/>
      <c r="AA110" s="123"/>
      <c r="AB110" s="121"/>
      <c r="AC110" s="122"/>
      <c r="AD110" s="123"/>
      <c r="AE110" s="121"/>
      <c r="AF110" s="106"/>
      <c r="AG110" s="238">
        <v>0</v>
      </c>
      <c r="AH110" s="1650"/>
      <c r="AI110" s="989"/>
      <c r="AJ110" s="977"/>
      <c r="AK110" s="1720"/>
      <c r="AL110" s="1721"/>
      <c r="BA110" s="282"/>
    </row>
    <row r="111" spans="1:53" ht="165" customHeight="1" x14ac:dyDescent="0.25">
      <c r="A111" s="1699"/>
      <c r="B111" s="1236"/>
      <c r="C111" s="1236"/>
      <c r="D111" s="1761"/>
      <c r="E111" s="1702"/>
      <c r="F111" s="978"/>
      <c r="G111" s="978"/>
      <c r="H111" s="978"/>
      <c r="I111" s="978"/>
      <c r="J111" s="1705"/>
      <c r="K111" s="1705"/>
      <c r="L111" s="1694"/>
      <c r="M111" s="1694"/>
      <c r="N111" s="1694"/>
      <c r="O111" s="1694"/>
      <c r="P111" s="978"/>
      <c r="Q111" s="978"/>
      <c r="R111" s="978"/>
      <c r="S111" s="1715"/>
      <c r="T111" s="227" t="s">
        <v>408</v>
      </c>
      <c r="U111" s="111"/>
      <c r="V111" s="113"/>
      <c r="W111" s="113"/>
      <c r="X111" s="829"/>
      <c r="Y111" s="254"/>
      <c r="Z111" s="831"/>
      <c r="AA111" s="111"/>
      <c r="AB111" s="121"/>
      <c r="AC111" s="831"/>
      <c r="AD111" s="111"/>
      <c r="AE111" s="831"/>
      <c r="AF111" s="109"/>
      <c r="AG111" s="157">
        <v>120000</v>
      </c>
      <c r="AH111" s="1717"/>
      <c r="AI111" s="1694"/>
      <c r="AJ111" s="978"/>
      <c r="AK111" s="1720"/>
      <c r="AL111" s="1721"/>
      <c r="BA111" s="282"/>
    </row>
    <row r="112" spans="1:53" ht="165" customHeight="1" x14ac:dyDescent="0.25">
      <c r="A112" s="1699"/>
      <c r="B112" s="1236"/>
      <c r="C112" s="1236"/>
      <c r="D112" s="1761"/>
      <c r="E112" s="1669" t="s">
        <v>409</v>
      </c>
      <c r="F112" s="976" t="s">
        <v>410</v>
      </c>
      <c r="G112" s="976" t="s">
        <v>411</v>
      </c>
      <c r="H112" s="976" t="s">
        <v>399</v>
      </c>
      <c r="I112" s="976" t="s">
        <v>183</v>
      </c>
      <c r="J112" s="1672">
        <v>17</v>
      </c>
      <c r="K112" s="976">
        <v>10</v>
      </c>
      <c r="L112" s="1243">
        <v>0.2</v>
      </c>
      <c r="M112" s="1243">
        <v>0.2</v>
      </c>
      <c r="N112" s="1243">
        <v>0.4</v>
      </c>
      <c r="O112" s="1243">
        <v>0.2</v>
      </c>
      <c r="P112" s="976" t="s">
        <v>412</v>
      </c>
      <c r="Q112" s="976" t="s">
        <v>343</v>
      </c>
      <c r="R112" s="976" t="s">
        <v>402</v>
      </c>
      <c r="S112" s="228" t="s">
        <v>413</v>
      </c>
      <c r="T112" s="227" t="s">
        <v>414</v>
      </c>
      <c r="U112" s="5"/>
      <c r="V112" s="113"/>
      <c r="W112" s="156"/>
      <c r="X112" s="870" t="s">
        <v>415</v>
      </c>
      <c r="Y112" s="870" t="s">
        <v>415</v>
      </c>
      <c r="Z112" s="118"/>
      <c r="AA112" s="211"/>
      <c r="AB112" s="870" t="s">
        <v>415</v>
      </c>
      <c r="AC112" s="871" t="s">
        <v>415</v>
      </c>
      <c r="AD112" s="211"/>
      <c r="AE112" s="118"/>
      <c r="AF112" s="117"/>
      <c r="AG112" s="157">
        <v>60000</v>
      </c>
      <c r="AH112" s="976" t="s">
        <v>416</v>
      </c>
      <c r="AI112" s="1243" t="s">
        <v>389</v>
      </c>
      <c r="AJ112" s="976" t="s">
        <v>92</v>
      </c>
      <c r="AK112" s="1724" t="s">
        <v>417</v>
      </c>
      <c r="AL112" s="1725"/>
      <c r="BA112" s="282"/>
    </row>
    <row r="113" spans="1:53" ht="165" customHeight="1" x14ac:dyDescent="0.25">
      <c r="A113" s="1699"/>
      <c r="B113" s="1236"/>
      <c r="C113" s="1236"/>
      <c r="D113" s="1761"/>
      <c r="E113" s="1236"/>
      <c r="F113" s="978"/>
      <c r="G113" s="978"/>
      <c r="H113" s="978"/>
      <c r="I113" s="978"/>
      <c r="J113" s="1705"/>
      <c r="K113" s="978"/>
      <c r="L113" s="1694"/>
      <c r="M113" s="1694"/>
      <c r="N113" s="1694"/>
      <c r="O113" s="1694"/>
      <c r="P113" s="978"/>
      <c r="Q113" s="978"/>
      <c r="R113" s="978"/>
      <c r="S113" s="228" t="s">
        <v>418</v>
      </c>
      <c r="T113" s="229" t="s">
        <v>419</v>
      </c>
      <c r="U113" s="111"/>
      <c r="V113" s="123"/>
      <c r="W113" s="829"/>
      <c r="X113" s="829"/>
      <c r="Y113" s="254"/>
      <c r="Z113" s="830"/>
      <c r="AA113" s="123"/>
      <c r="AB113" s="121"/>
      <c r="AC113" s="829"/>
      <c r="AD113" s="829"/>
      <c r="AE113" s="829"/>
      <c r="AF113" s="106"/>
      <c r="AG113" s="157">
        <v>300000</v>
      </c>
      <c r="AH113" s="978"/>
      <c r="AI113" s="1694"/>
      <c r="AJ113" s="978"/>
      <c r="AK113" s="1726"/>
      <c r="AL113" s="1727"/>
      <c r="BA113" s="282"/>
    </row>
    <row r="114" spans="1:53" ht="165" customHeight="1" x14ac:dyDescent="0.25">
      <c r="A114" s="1699"/>
      <c r="B114" s="1236"/>
      <c r="C114" s="1236"/>
      <c r="D114" s="1761"/>
      <c r="E114" s="1702"/>
      <c r="F114" s="160" t="s">
        <v>420</v>
      </c>
      <c r="G114" s="160" t="s">
        <v>421</v>
      </c>
      <c r="H114" s="160" t="s">
        <v>422</v>
      </c>
      <c r="I114" s="160" t="s">
        <v>183</v>
      </c>
      <c r="J114" s="160">
        <v>3</v>
      </c>
      <c r="K114" s="160">
        <v>4</v>
      </c>
      <c r="L114" s="161">
        <v>0</v>
      </c>
      <c r="M114" s="161">
        <v>0</v>
      </c>
      <c r="N114" s="161">
        <v>0.6</v>
      </c>
      <c r="O114" s="161">
        <v>0.4</v>
      </c>
      <c r="P114" s="160" t="s">
        <v>423</v>
      </c>
      <c r="Q114" s="160" t="s">
        <v>424</v>
      </c>
      <c r="R114" s="160" t="s">
        <v>425</v>
      </c>
      <c r="S114" s="160" t="s">
        <v>426</v>
      </c>
      <c r="T114" s="163" t="s">
        <v>427</v>
      </c>
      <c r="U114" s="110"/>
      <c r="V114" s="110"/>
      <c r="W114" s="110"/>
      <c r="X114" s="110"/>
      <c r="Y114" s="110"/>
      <c r="Z114" s="110"/>
      <c r="AA114" s="829"/>
      <c r="AB114" s="830"/>
      <c r="AC114" s="121"/>
      <c r="AD114" s="830"/>
      <c r="AE114" s="123"/>
      <c r="AF114" s="114"/>
      <c r="AG114" s="155">
        <v>600000</v>
      </c>
      <c r="AH114" s="160" t="s">
        <v>416</v>
      </c>
      <c r="AI114" s="161" t="s">
        <v>64</v>
      </c>
      <c r="AJ114" s="160" t="s">
        <v>65</v>
      </c>
      <c r="AK114" s="1722" t="s">
        <v>417</v>
      </c>
      <c r="AL114" s="1723"/>
      <c r="AM114" s="838"/>
      <c r="BA114" s="282"/>
    </row>
    <row r="115" spans="1:53" ht="165" customHeight="1" x14ac:dyDescent="0.25">
      <c r="A115" s="1699"/>
      <c r="B115" s="1236"/>
      <c r="C115" s="1236"/>
      <c r="D115" s="1761"/>
      <c r="E115" s="956" t="s">
        <v>428</v>
      </c>
      <c r="F115" s="956" t="s">
        <v>429</v>
      </c>
      <c r="G115" s="956" t="s">
        <v>430</v>
      </c>
      <c r="H115" s="956" t="s">
        <v>399</v>
      </c>
      <c r="I115" s="956" t="s">
        <v>183</v>
      </c>
      <c r="J115" s="956" t="s">
        <v>431</v>
      </c>
      <c r="K115" s="956" t="s">
        <v>432</v>
      </c>
      <c r="L115" s="1129">
        <v>1</v>
      </c>
      <c r="M115" s="1129">
        <v>1</v>
      </c>
      <c r="N115" s="1129">
        <v>0</v>
      </c>
      <c r="O115" s="1129">
        <v>0</v>
      </c>
      <c r="P115" s="956" t="s">
        <v>433</v>
      </c>
      <c r="Q115" s="956" t="s">
        <v>343</v>
      </c>
      <c r="R115" s="956" t="s">
        <v>402</v>
      </c>
      <c r="S115" s="956" t="s">
        <v>434</v>
      </c>
      <c r="T115" s="956" t="s">
        <v>435</v>
      </c>
      <c r="U115" s="154"/>
      <c r="V115" s="154"/>
      <c r="W115" s="716"/>
      <c r="X115" s="716"/>
      <c r="Y115" s="230"/>
      <c r="Z115" s="13"/>
      <c r="AA115" s="154"/>
      <c r="AB115" s="13"/>
      <c r="AC115" s="153"/>
      <c r="AD115" s="154"/>
      <c r="AE115" s="13"/>
      <c r="AF115" s="13"/>
      <c r="AG115" s="1132">
        <v>90000</v>
      </c>
      <c r="AH115" s="956" t="s">
        <v>416</v>
      </c>
      <c r="AI115" s="1129" t="s">
        <v>112</v>
      </c>
      <c r="AJ115" s="956" t="s">
        <v>65</v>
      </c>
      <c r="AK115" s="1728" t="s">
        <v>436</v>
      </c>
      <c r="AL115" s="1729"/>
      <c r="BA115" s="282"/>
    </row>
    <row r="116" spans="1:53" ht="165" customHeight="1" x14ac:dyDescent="0.25">
      <c r="A116" s="1699"/>
      <c r="B116" s="1236"/>
      <c r="C116" s="1236"/>
      <c r="D116" s="1761"/>
      <c r="E116" s="957"/>
      <c r="F116" s="957"/>
      <c r="G116" s="957"/>
      <c r="H116" s="957"/>
      <c r="I116" s="957"/>
      <c r="J116" s="957"/>
      <c r="K116" s="957"/>
      <c r="L116" s="1106"/>
      <c r="M116" s="1106"/>
      <c r="N116" s="1106"/>
      <c r="O116" s="1106"/>
      <c r="P116" s="957"/>
      <c r="Q116" s="957"/>
      <c r="R116" s="957"/>
      <c r="S116" s="957"/>
      <c r="T116" s="957"/>
      <c r="U116" s="158"/>
      <c r="V116" s="158"/>
      <c r="W116" s="716"/>
      <c r="X116" s="716"/>
      <c r="Y116" s="231"/>
      <c r="Z116" s="148"/>
      <c r="AA116" s="158"/>
      <c r="AB116" s="107"/>
      <c r="AC116" s="148"/>
      <c r="AD116" s="158"/>
      <c r="AE116" s="107"/>
      <c r="AF116" s="159"/>
      <c r="AG116" s="1139"/>
      <c r="AH116" s="957"/>
      <c r="AI116" s="1106"/>
      <c r="AJ116" s="957"/>
      <c r="AK116" s="1730"/>
      <c r="AL116" s="1731"/>
      <c r="AM116" s="838"/>
      <c r="BA116" s="282"/>
    </row>
    <row r="117" spans="1:53" ht="321.75" customHeight="1" thickBot="1" x14ac:dyDescent="0.3">
      <c r="A117" s="1699"/>
      <c r="B117" s="1236"/>
      <c r="C117" s="1236"/>
      <c r="D117" s="1761"/>
      <c r="E117" s="232" t="s">
        <v>437</v>
      </c>
      <c r="F117" s="138" t="s">
        <v>438</v>
      </c>
      <c r="G117" s="138" t="s">
        <v>439</v>
      </c>
      <c r="H117" s="138" t="s">
        <v>440</v>
      </c>
      <c r="I117" s="138" t="s">
        <v>183</v>
      </c>
      <c r="J117" s="233" t="s">
        <v>441</v>
      </c>
      <c r="K117" s="233">
        <v>0.25</v>
      </c>
      <c r="L117" s="124">
        <v>0.05</v>
      </c>
      <c r="M117" s="124">
        <v>0.05</v>
      </c>
      <c r="N117" s="124">
        <v>0.2</v>
      </c>
      <c r="O117" s="124">
        <v>0.05</v>
      </c>
      <c r="P117" s="138" t="s">
        <v>442</v>
      </c>
      <c r="Q117" s="138" t="s">
        <v>343</v>
      </c>
      <c r="R117" s="138" t="s">
        <v>443</v>
      </c>
      <c r="S117" s="138" t="s">
        <v>444</v>
      </c>
      <c r="T117" s="149" t="s">
        <v>445</v>
      </c>
      <c r="U117" s="832"/>
      <c r="V117" s="252"/>
      <c r="W117" s="833"/>
      <c r="X117" s="834"/>
      <c r="Y117" s="832"/>
      <c r="Z117" s="835"/>
      <c r="AA117" s="832"/>
      <c r="AB117" s="832"/>
      <c r="AC117" s="836"/>
      <c r="AD117" s="834"/>
      <c r="AE117" s="832"/>
      <c r="AF117" s="832"/>
      <c r="AG117" s="239">
        <v>0</v>
      </c>
      <c r="AH117" s="234" t="s">
        <v>446</v>
      </c>
      <c r="AI117" s="124" t="s">
        <v>112</v>
      </c>
      <c r="AJ117" s="138" t="s">
        <v>65</v>
      </c>
      <c r="AK117" s="1722" t="s">
        <v>447</v>
      </c>
      <c r="AL117" s="1723"/>
      <c r="BA117" s="282"/>
    </row>
    <row r="118" spans="1:53" ht="409.5" customHeight="1" thickBot="1" x14ac:dyDescent="0.3">
      <c r="A118" s="1699"/>
      <c r="B118" s="1236"/>
      <c r="C118" s="1236"/>
      <c r="D118" s="1761"/>
      <c r="E118" s="232" t="s">
        <v>448</v>
      </c>
      <c r="F118" s="138" t="s">
        <v>449</v>
      </c>
      <c r="G118" s="138" t="s">
        <v>450</v>
      </c>
      <c r="H118" s="138" t="s">
        <v>451</v>
      </c>
      <c r="I118" s="138" t="s">
        <v>183</v>
      </c>
      <c r="J118" s="233" t="s">
        <v>452</v>
      </c>
      <c r="K118" s="233" t="s">
        <v>453</v>
      </c>
      <c r="L118" s="124"/>
      <c r="M118" s="124"/>
      <c r="N118" s="124"/>
      <c r="O118" s="124"/>
      <c r="P118" s="138" t="s">
        <v>454</v>
      </c>
      <c r="Q118" s="138" t="s">
        <v>343</v>
      </c>
      <c r="R118" s="138" t="s">
        <v>443</v>
      </c>
      <c r="S118" s="138" t="s">
        <v>455</v>
      </c>
      <c r="T118" s="149" t="s">
        <v>456</v>
      </c>
      <c r="U118" s="235"/>
      <c r="V118" s="119"/>
      <c r="W118" s="236"/>
      <c r="X118" s="211"/>
      <c r="Y118" s="235"/>
      <c r="Z118" s="211"/>
      <c r="AA118" s="235"/>
      <c r="AB118" s="235"/>
      <c r="AC118" s="253"/>
      <c r="AD118" s="211"/>
      <c r="AE118" s="235"/>
      <c r="AF118" s="235"/>
      <c r="AG118" s="239">
        <v>0</v>
      </c>
      <c r="AH118" s="234" t="s">
        <v>457</v>
      </c>
      <c r="AI118" s="124" t="s">
        <v>112</v>
      </c>
      <c r="AJ118" s="138" t="s">
        <v>80</v>
      </c>
      <c r="AK118" s="1722" t="s">
        <v>458</v>
      </c>
      <c r="AL118" s="1723"/>
      <c r="BA118" s="282"/>
    </row>
    <row r="119" spans="1:53" ht="341.25" customHeight="1" thickBot="1" x14ac:dyDescent="0.3">
      <c r="A119" s="1700"/>
      <c r="B119" s="1759"/>
      <c r="C119" s="1759"/>
      <c r="D119" s="1762"/>
      <c r="E119" s="819" t="s">
        <v>459</v>
      </c>
      <c r="F119" s="819" t="s">
        <v>460</v>
      </c>
      <c r="G119" s="820" t="s">
        <v>461</v>
      </c>
      <c r="H119" s="819" t="s">
        <v>462</v>
      </c>
      <c r="I119" s="819" t="s">
        <v>183</v>
      </c>
      <c r="J119" s="821">
        <v>0</v>
      </c>
      <c r="K119" s="820">
        <v>1</v>
      </c>
      <c r="L119" s="822"/>
      <c r="M119" s="822"/>
      <c r="N119" s="822"/>
      <c r="O119" s="822"/>
      <c r="P119" s="822"/>
      <c r="Q119" s="822"/>
      <c r="R119" s="819" t="s">
        <v>443</v>
      </c>
      <c r="S119" s="819" t="s">
        <v>463</v>
      </c>
      <c r="T119" s="819" t="s">
        <v>464</v>
      </c>
      <c r="U119" s="822"/>
      <c r="V119" s="822"/>
      <c r="W119" s="822"/>
      <c r="X119" s="823"/>
      <c r="Y119" s="822"/>
      <c r="Z119" s="823"/>
      <c r="AA119" s="822"/>
      <c r="AB119" s="822"/>
      <c r="AC119" s="837"/>
      <c r="AD119" s="823"/>
      <c r="AE119" s="822"/>
      <c r="AF119" s="822"/>
      <c r="AG119" s="824">
        <v>300000</v>
      </c>
      <c r="AH119" s="819" t="s">
        <v>465</v>
      </c>
      <c r="AI119" s="819" t="s">
        <v>112</v>
      </c>
      <c r="AJ119" s="819" t="s">
        <v>92</v>
      </c>
      <c r="AK119" s="1732" t="s">
        <v>466</v>
      </c>
      <c r="AL119" s="1733"/>
      <c r="BA119" s="282"/>
    </row>
    <row r="120" spans="1:53" ht="86.25" customHeight="1" thickTop="1" x14ac:dyDescent="0.9">
      <c r="A120" s="25"/>
      <c r="B120" s="18"/>
      <c r="C120" s="18"/>
      <c r="D120" s="18"/>
      <c r="E120" s="25"/>
      <c r="F120" s="18"/>
      <c r="G120" s="18"/>
      <c r="H120" s="18"/>
      <c r="I120" s="18"/>
      <c r="J120" s="18"/>
      <c r="K120" s="18"/>
      <c r="L120" s="18"/>
      <c r="M120" s="18"/>
      <c r="N120" s="18"/>
      <c r="O120" s="18"/>
      <c r="P120" s="18"/>
      <c r="Q120" s="18"/>
      <c r="R120" s="18"/>
      <c r="S120" s="18"/>
      <c r="T120" s="815" t="s">
        <v>467</v>
      </c>
      <c r="U120" s="815"/>
      <c r="V120" s="815"/>
      <c r="W120" s="815"/>
      <c r="X120" s="815"/>
      <c r="Y120" s="815"/>
      <c r="Z120" s="815"/>
      <c r="AA120" s="815"/>
      <c r="AB120" s="815"/>
      <c r="AC120" s="815"/>
      <c r="AD120" s="815"/>
      <c r="AE120" s="815"/>
      <c r="AF120" s="815"/>
      <c r="AG120" s="816">
        <f>AG111+AG112+AG113+AG114+AG115+AG119</f>
        <v>1470000</v>
      </c>
      <c r="AH120" s="139"/>
      <c r="AI120" s="140"/>
      <c r="AJ120" s="18"/>
      <c r="AK120" s="18"/>
      <c r="AL120" s="633"/>
      <c r="BA120" s="282"/>
    </row>
    <row r="121" spans="1:53" ht="50.25" customHeight="1" thickBot="1" x14ac:dyDescent="0.95">
      <c r="A121" s="25"/>
      <c r="B121" s="18"/>
      <c r="C121" s="18"/>
      <c r="D121" s="18"/>
      <c r="E121" s="25"/>
      <c r="F121" s="18"/>
      <c r="G121" s="18"/>
      <c r="H121" s="18"/>
      <c r="I121" s="18"/>
      <c r="J121" s="18"/>
      <c r="K121" s="18"/>
      <c r="L121" s="18"/>
      <c r="M121" s="18"/>
      <c r="N121" s="18"/>
      <c r="O121" s="18"/>
      <c r="P121" s="18"/>
      <c r="Q121" s="18"/>
      <c r="R121" s="18"/>
      <c r="S121" s="18"/>
      <c r="T121" s="92"/>
      <c r="U121" s="92"/>
      <c r="V121" s="92"/>
      <c r="W121" s="92"/>
      <c r="X121" s="92"/>
      <c r="Y121" s="92"/>
      <c r="Z121" s="92"/>
      <c r="AA121" s="92"/>
      <c r="AB121" s="92"/>
      <c r="AC121" s="92"/>
      <c r="AD121" s="92"/>
      <c r="AE121" s="92"/>
      <c r="AF121" s="92"/>
      <c r="AG121" s="93"/>
      <c r="AH121" s="139"/>
      <c r="AI121" s="140"/>
      <c r="AJ121" s="18"/>
      <c r="AK121" s="18"/>
      <c r="AL121" s="633"/>
      <c r="BA121" s="282"/>
    </row>
    <row r="122" spans="1:53" ht="45.75" customHeight="1" thickTop="1" x14ac:dyDescent="0.9">
      <c r="A122" s="1691" t="s">
        <v>468</v>
      </c>
      <c r="B122" s="1692"/>
      <c r="C122" s="1692"/>
      <c r="D122" s="1692"/>
      <c r="E122" s="1692"/>
      <c r="F122" s="1692"/>
      <c r="G122" s="1692"/>
      <c r="H122" s="1692"/>
      <c r="I122" s="1692"/>
      <c r="J122" s="1692"/>
      <c r="K122" s="1692"/>
      <c r="L122" s="1692"/>
      <c r="M122" s="1692"/>
      <c r="N122" s="1692"/>
      <c r="O122" s="1692"/>
      <c r="P122" s="1692"/>
      <c r="Q122" s="1692"/>
      <c r="R122" s="1692"/>
      <c r="S122" s="1692"/>
      <c r="T122" s="1692"/>
      <c r="U122" s="1692"/>
      <c r="V122" s="1692"/>
      <c r="W122" s="1692"/>
      <c r="X122" s="1692"/>
      <c r="Y122" s="1692"/>
      <c r="Z122" s="1692"/>
      <c r="AA122" s="1692"/>
      <c r="AB122" s="1692"/>
      <c r="AC122" s="1692"/>
      <c r="AD122" s="1692"/>
      <c r="AE122" s="1692"/>
      <c r="AF122" s="1692"/>
      <c r="AG122" s="1692"/>
      <c r="AH122" s="1692"/>
      <c r="AI122" s="1692"/>
      <c r="AJ122" s="1692"/>
      <c r="AK122" s="1693"/>
      <c r="AL122" s="633"/>
      <c r="BA122" s="282"/>
    </row>
    <row r="123" spans="1:53" ht="101.25" x14ac:dyDescent="0.9">
      <c r="A123" s="1666" t="s">
        <v>289</v>
      </c>
      <c r="B123" s="21"/>
      <c r="C123" s="21"/>
      <c r="D123" s="21"/>
      <c r="E123" s="1669" t="s">
        <v>469</v>
      </c>
      <c r="F123" s="976" t="s">
        <v>470</v>
      </c>
      <c r="G123" s="976" t="s">
        <v>471</v>
      </c>
      <c r="H123" s="976" t="s">
        <v>472</v>
      </c>
      <c r="I123" s="976" t="s">
        <v>54</v>
      </c>
      <c r="J123" s="1672">
        <v>800</v>
      </c>
      <c r="K123" s="1672">
        <v>800</v>
      </c>
      <c r="L123" s="1243">
        <v>0.3</v>
      </c>
      <c r="M123" s="1243">
        <v>0.25</v>
      </c>
      <c r="N123" s="1243">
        <v>0.25</v>
      </c>
      <c r="O123" s="1243">
        <v>0.2</v>
      </c>
      <c r="P123" s="976" t="s">
        <v>473</v>
      </c>
      <c r="Q123" s="1245" t="s">
        <v>474</v>
      </c>
      <c r="R123" s="1245" t="s">
        <v>475</v>
      </c>
      <c r="S123" s="1245" t="s">
        <v>476</v>
      </c>
      <c r="T123" s="5" t="s">
        <v>477</v>
      </c>
      <c r="U123" s="212"/>
      <c r="V123" s="212"/>
      <c r="W123" s="212"/>
      <c r="X123" s="212"/>
      <c r="Y123" s="212"/>
      <c r="Z123" s="212"/>
      <c r="AA123" s="212"/>
      <c r="AB123" s="212"/>
      <c r="AC123" s="212"/>
      <c r="AD123" s="212"/>
      <c r="AE123" s="212"/>
      <c r="AF123" s="212"/>
      <c r="AG123" s="1647">
        <v>610000</v>
      </c>
      <c r="AH123" s="1649" t="s">
        <v>478</v>
      </c>
      <c r="AI123" s="1243" t="s">
        <v>64</v>
      </c>
      <c r="AJ123" s="976" t="s">
        <v>65</v>
      </c>
      <c r="AK123" s="1707" t="s">
        <v>479</v>
      </c>
      <c r="AL123" s="633"/>
      <c r="BA123" s="282"/>
    </row>
    <row r="124" spans="1:53" ht="67.5" x14ac:dyDescent="0.25">
      <c r="A124" s="1667"/>
      <c r="B124" s="115"/>
      <c r="C124" s="115"/>
      <c r="D124" s="115"/>
      <c r="E124" s="1236"/>
      <c r="F124" s="977"/>
      <c r="G124" s="977"/>
      <c r="H124" s="977"/>
      <c r="I124" s="977"/>
      <c r="J124" s="977"/>
      <c r="K124" s="977"/>
      <c r="L124" s="977"/>
      <c r="M124" s="977"/>
      <c r="N124" s="977"/>
      <c r="O124" s="977"/>
      <c r="P124" s="977"/>
      <c r="Q124" s="1245"/>
      <c r="R124" s="1245"/>
      <c r="S124" s="1245"/>
      <c r="T124" s="5" t="s">
        <v>480</v>
      </c>
      <c r="U124" s="213"/>
      <c r="V124" s="212"/>
      <c r="W124" s="212"/>
      <c r="X124" s="212"/>
      <c r="Y124" s="212"/>
      <c r="Z124" s="212"/>
      <c r="AA124" s="212"/>
      <c r="AB124" s="212"/>
      <c r="AC124" s="212"/>
      <c r="AD124" s="212"/>
      <c r="AE124" s="212"/>
      <c r="AF124" s="212"/>
      <c r="AG124" s="1647"/>
      <c r="AH124" s="1650"/>
      <c r="AI124" s="989"/>
      <c r="AJ124" s="977"/>
      <c r="AK124" s="1707"/>
      <c r="AL124" s="911"/>
      <c r="AM124" s="911"/>
      <c r="AN124" s="911"/>
      <c r="AO124" s="911"/>
      <c r="AP124" s="911"/>
      <c r="AQ124" s="911"/>
      <c r="AR124" s="911"/>
      <c r="AS124" s="912"/>
      <c r="AT124" s="24"/>
      <c r="AU124" s="1664"/>
      <c r="AV124" s="1665"/>
      <c r="AW124" s="1665"/>
      <c r="BA124" s="282"/>
    </row>
    <row r="125" spans="1:53" ht="246.75" customHeight="1" thickBot="1" x14ac:dyDescent="0.3">
      <c r="A125" s="1668"/>
      <c r="B125" s="798"/>
      <c r="C125" s="798"/>
      <c r="D125" s="798"/>
      <c r="E125" s="1670"/>
      <c r="F125" s="1671"/>
      <c r="G125" s="1671"/>
      <c r="H125" s="1671"/>
      <c r="I125" s="1671"/>
      <c r="J125" s="1671"/>
      <c r="K125" s="1671"/>
      <c r="L125" s="1671"/>
      <c r="M125" s="1671"/>
      <c r="N125" s="1671"/>
      <c r="O125" s="1671"/>
      <c r="P125" s="1671"/>
      <c r="Q125" s="1673"/>
      <c r="R125" s="1673"/>
      <c r="S125" s="1673"/>
      <c r="T125" s="799" t="s">
        <v>481</v>
      </c>
      <c r="U125" s="799"/>
      <c r="V125" s="800"/>
      <c r="W125" s="800"/>
      <c r="X125" s="801"/>
      <c r="Y125" s="801"/>
      <c r="Z125" s="801"/>
      <c r="AA125" s="801"/>
      <c r="AB125" s="801"/>
      <c r="AC125" s="801"/>
      <c r="AD125" s="801"/>
      <c r="AE125" s="801"/>
      <c r="AF125" s="801"/>
      <c r="AG125" s="1648"/>
      <c r="AH125" s="1651"/>
      <c r="AI125" s="1706"/>
      <c r="AJ125" s="1671"/>
      <c r="AK125" s="1708"/>
      <c r="AL125" s="911"/>
      <c r="AM125" s="911"/>
      <c r="AN125" s="911"/>
      <c r="AO125" s="911"/>
      <c r="AP125" s="911"/>
      <c r="AQ125" s="911"/>
      <c r="AR125" s="911"/>
      <c r="AS125" s="912"/>
      <c r="AT125" s="24"/>
      <c r="AU125" s="1664"/>
      <c r="AV125" s="1665"/>
      <c r="AW125" s="1665"/>
      <c r="BA125" s="282"/>
    </row>
    <row r="126" spans="1:53" ht="93.75" thickTop="1" x14ac:dyDescent="0.9">
      <c r="A126" s="633"/>
      <c r="B126" s="633"/>
      <c r="C126" s="633"/>
      <c r="D126" s="633"/>
      <c r="E126" s="633"/>
      <c r="F126" s="633"/>
      <c r="G126" s="633"/>
      <c r="H126" s="633"/>
      <c r="I126" s="633"/>
      <c r="J126" s="633"/>
      <c r="K126" s="633"/>
      <c r="L126" s="633"/>
      <c r="M126" s="22"/>
      <c r="N126" s="22"/>
      <c r="O126" s="22"/>
      <c r="P126" s="22"/>
      <c r="Q126" s="22"/>
      <c r="R126" s="23"/>
      <c r="S126" s="23"/>
      <c r="T126" s="873" t="s">
        <v>927</v>
      </c>
      <c r="U126" s="802"/>
      <c r="V126" s="802"/>
      <c r="W126" s="802"/>
      <c r="X126" s="802"/>
      <c r="Y126" s="802"/>
      <c r="Z126" s="802"/>
      <c r="AA126" s="802"/>
      <c r="AB126" s="802"/>
      <c r="AC126" s="802"/>
      <c r="AD126" s="802"/>
      <c r="AE126" s="802"/>
      <c r="AF126" s="803"/>
      <c r="AG126" s="872">
        <v>610000</v>
      </c>
      <c r="AH126" s="255"/>
      <c r="AI126" s="255"/>
      <c r="AJ126" s="911"/>
      <c r="AK126" s="911"/>
      <c r="AL126" s="911"/>
      <c r="AM126" s="911"/>
      <c r="AN126" s="911"/>
      <c r="AO126" s="911"/>
      <c r="AP126" s="911"/>
      <c r="AQ126" s="911"/>
      <c r="AR126" s="911"/>
      <c r="AS126" s="912"/>
      <c r="AT126" s="24"/>
      <c r="AU126" s="1664"/>
      <c r="AV126" s="1665"/>
      <c r="AW126" s="1665"/>
      <c r="BA126" s="282"/>
    </row>
    <row r="127" spans="1:53" ht="31.5" customHeight="1" thickBot="1" x14ac:dyDescent="0.95">
      <c r="A127" s="633"/>
      <c r="B127" s="633"/>
      <c r="C127" s="633"/>
      <c r="D127" s="633"/>
      <c r="E127" s="633"/>
      <c r="F127" s="633"/>
      <c r="G127" s="633"/>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3"/>
      <c r="AL127" s="633"/>
      <c r="BA127" s="282"/>
    </row>
    <row r="128" spans="1:53" s="805" customFormat="1" ht="72.75" customHeight="1" thickTop="1" thickBot="1" x14ac:dyDescent="0.95">
      <c r="A128" s="1695" t="s">
        <v>482</v>
      </c>
      <c r="B128" s="1696"/>
      <c r="C128" s="1696"/>
      <c r="D128" s="1696"/>
      <c r="E128" s="1696"/>
      <c r="F128" s="1696"/>
      <c r="G128" s="1696"/>
      <c r="H128" s="1696"/>
      <c r="I128" s="1696"/>
      <c r="J128" s="1696"/>
      <c r="K128" s="1696"/>
      <c r="L128" s="1696"/>
      <c r="M128" s="1696"/>
      <c r="N128" s="1696"/>
      <c r="O128" s="1696"/>
      <c r="P128" s="1696"/>
      <c r="Q128" s="1696"/>
      <c r="R128" s="1696"/>
      <c r="S128" s="1696"/>
      <c r="T128" s="1696"/>
      <c r="U128" s="1696"/>
      <c r="V128" s="1696"/>
      <c r="W128" s="1696"/>
      <c r="X128" s="1696"/>
      <c r="Y128" s="1696"/>
      <c r="Z128" s="1696"/>
      <c r="AA128" s="1696"/>
      <c r="AB128" s="1696"/>
      <c r="AC128" s="1696"/>
      <c r="AD128" s="1696"/>
      <c r="AE128" s="1696"/>
      <c r="AF128" s="1696"/>
      <c r="AG128" s="1696"/>
      <c r="AH128" s="1696"/>
      <c r="AI128" s="1696"/>
      <c r="AJ128" s="1696"/>
      <c r="AK128" s="1697"/>
      <c r="AL128" s="633"/>
      <c r="AM128" s="261"/>
      <c r="AN128" s="261"/>
      <c r="AO128" s="261"/>
      <c r="AP128" s="261"/>
      <c r="AQ128" s="261"/>
      <c r="AR128" s="261"/>
      <c r="AS128" s="261"/>
      <c r="AT128" s="261"/>
      <c r="AU128" s="261"/>
      <c r="BA128" s="806"/>
    </row>
    <row r="129" spans="1:53" ht="259.5" customHeight="1" x14ac:dyDescent="0.9">
      <c r="A129" s="1676" t="s">
        <v>483</v>
      </c>
      <c r="B129" s="21"/>
      <c r="C129" s="21"/>
      <c r="D129" s="21"/>
      <c r="E129" s="1669" t="s">
        <v>484</v>
      </c>
      <c r="F129" s="976" t="s">
        <v>485</v>
      </c>
      <c r="G129" s="1687" t="s">
        <v>486</v>
      </c>
      <c r="H129" s="976" t="s">
        <v>487</v>
      </c>
      <c r="I129" s="976" t="s">
        <v>183</v>
      </c>
      <c r="J129" s="1672">
        <v>210</v>
      </c>
      <c r="K129" s="1672">
        <v>200</v>
      </c>
      <c r="L129" s="1243">
        <v>0.1</v>
      </c>
      <c r="M129" s="1243">
        <v>0.3</v>
      </c>
      <c r="N129" s="1243">
        <v>0.3</v>
      </c>
      <c r="O129" s="1243">
        <v>0.3</v>
      </c>
      <c r="P129" s="1687" t="s">
        <v>488</v>
      </c>
      <c r="Q129" s="976" t="s">
        <v>489</v>
      </c>
      <c r="R129" s="976" t="s">
        <v>490</v>
      </c>
      <c r="S129" s="976" t="s">
        <v>491</v>
      </c>
      <c r="T129" s="5" t="s">
        <v>492</v>
      </c>
      <c r="U129" s="184"/>
      <c r="V129" s="113"/>
      <c r="W129" s="110"/>
      <c r="X129" s="113"/>
      <c r="Y129" s="72"/>
      <c r="Z129" s="214"/>
      <c r="AA129" s="113"/>
      <c r="AB129" s="72"/>
      <c r="AC129" s="110"/>
      <c r="AD129" s="113"/>
      <c r="AE129" s="72"/>
      <c r="AF129" s="186"/>
      <c r="AG129" s="187"/>
      <c r="AH129" s="151" t="s">
        <v>493</v>
      </c>
      <c r="AI129" s="1243" t="s">
        <v>64</v>
      </c>
      <c r="AJ129" s="976" t="s">
        <v>92</v>
      </c>
      <c r="AK129" s="1709" t="s">
        <v>494</v>
      </c>
      <c r="AL129" s="633"/>
      <c r="BA129" s="282"/>
    </row>
    <row r="130" spans="1:53" ht="101.25" x14ac:dyDescent="0.9">
      <c r="A130" s="1685"/>
      <c r="B130" s="115"/>
      <c r="C130" s="115"/>
      <c r="D130" s="115"/>
      <c r="E130" s="1236"/>
      <c r="F130" s="977"/>
      <c r="G130" s="1633"/>
      <c r="H130" s="977"/>
      <c r="I130" s="977"/>
      <c r="J130" s="1688"/>
      <c r="K130" s="1688"/>
      <c r="L130" s="977"/>
      <c r="M130" s="989"/>
      <c r="N130" s="989"/>
      <c r="O130" s="989"/>
      <c r="P130" s="1633"/>
      <c r="Q130" s="977"/>
      <c r="R130" s="977"/>
      <c r="S130" s="977"/>
      <c r="T130" s="976" t="s">
        <v>495</v>
      </c>
      <c r="U130" s="189"/>
      <c r="V130" s="6"/>
      <c r="W130" s="116"/>
      <c r="X130" s="6"/>
      <c r="Y130" s="120"/>
      <c r="Z130" s="194"/>
      <c r="AA130" s="6"/>
      <c r="AB130" s="120"/>
      <c r="AC130" s="116"/>
      <c r="AD130" s="6"/>
      <c r="AE130" s="120"/>
      <c r="AF130" s="189"/>
      <c r="AG130" s="1674"/>
      <c r="AH130" s="164" t="s">
        <v>496</v>
      </c>
      <c r="AI130" s="989"/>
      <c r="AJ130" s="977"/>
      <c r="AK130" s="1710"/>
      <c r="AL130" s="633"/>
      <c r="BA130" s="282"/>
    </row>
    <row r="131" spans="1:53" ht="205.5" customHeight="1" x14ac:dyDescent="0.9">
      <c r="A131" s="1685"/>
      <c r="B131" s="115"/>
      <c r="C131" s="115"/>
      <c r="D131" s="115"/>
      <c r="E131" s="1236"/>
      <c r="F131" s="977"/>
      <c r="G131" s="1633"/>
      <c r="H131" s="977"/>
      <c r="I131" s="977"/>
      <c r="J131" s="1688"/>
      <c r="K131" s="1688"/>
      <c r="L131" s="977"/>
      <c r="M131" s="989"/>
      <c r="N131" s="989"/>
      <c r="O131" s="989"/>
      <c r="P131" s="1633"/>
      <c r="Q131" s="977"/>
      <c r="R131" s="977"/>
      <c r="S131" s="977"/>
      <c r="T131" s="978"/>
      <c r="U131" s="184"/>
      <c r="V131" s="113"/>
      <c r="W131" s="110"/>
      <c r="X131" s="113"/>
      <c r="Y131" s="72"/>
      <c r="Z131" s="214"/>
      <c r="AA131" s="113"/>
      <c r="AB131" s="72"/>
      <c r="AC131" s="110"/>
      <c r="AD131" s="113"/>
      <c r="AE131" s="72"/>
      <c r="AF131" s="186"/>
      <c r="AG131" s="1675"/>
      <c r="AH131" s="164" t="s">
        <v>497</v>
      </c>
      <c r="AI131" s="989"/>
      <c r="AJ131" s="977"/>
      <c r="AK131" s="1710"/>
      <c r="AL131" s="633"/>
      <c r="BA131" s="282"/>
    </row>
    <row r="132" spans="1:53" ht="231.75" customHeight="1" x14ac:dyDescent="0.9">
      <c r="A132" s="1685"/>
      <c r="B132" s="115"/>
      <c r="C132" s="115"/>
      <c r="D132" s="115"/>
      <c r="E132" s="1236"/>
      <c r="F132" s="977"/>
      <c r="G132" s="1633"/>
      <c r="H132" s="977"/>
      <c r="I132" s="977"/>
      <c r="J132" s="1688"/>
      <c r="K132" s="1688"/>
      <c r="L132" s="977"/>
      <c r="M132" s="989"/>
      <c r="N132" s="989"/>
      <c r="O132" s="989"/>
      <c r="P132" s="1633"/>
      <c r="Q132" s="977"/>
      <c r="R132" s="977"/>
      <c r="S132" s="977"/>
      <c r="T132" s="72" t="s">
        <v>498</v>
      </c>
      <c r="U132" s="111"/>
      <c r="V132" s="215"/>
      <c r="W132" s="112"/>
      <c r="X132" s="216"/>
      <c r="Y132" s="72"/>
      <c r="Z132" s="110"/>
      <c r="AA132" s="215"/>
      <c r="AB132" s="5"/>
      <c r="AC132" s="112"/>
      <c r="AD132" s="111"/>
      <c r="AE132" s="5"/>
      <c r="AF132" s="109"/>
      <c r="AG132" s="814">
        <v>188427.98</v>
      </c>
      <c r="AH132" s="164" t="s">
        <v>499</v>
      </c>
      <c r="AI132" s="989"/>
      <c r="AJ132" s="977"/>
      <c r="AK132" s="1710"/>
      <c r="AL132" s="633"/>
      <c r="BA132" s="282"/>
    </row>
    <row r="133" spans="1:53" ht="188.25" customHeight="1" thickBot="1" x14ac:dyDescent="0.95">
      <c r="A133" s="1685"/>
      <c r="B133" s="115"/>
      <c r="C133" s="115"/>
      <c r="D133" s="115"/>
      <c r="E133" s="1236"/>
      <c r="F133" s="1686"/>
      <c r="G133" s="1630"/>
      <c r="H133" s="1686"/>
      <c r="I133" s="977"/>
      <c r="J133" s="1689"/>
      <c r="K133" s="1689"/>
      <c r="L133" s="1686"/>
      <c r="M133" s="1690"/>
      <c r="N133" s="1690"/>
      <c r="O133" s="1690"/>
      <c r="P133" s="1630"/>
      <c r="Q133" s="977"/>
      <c r="R133" s="977"/>
      <c r="S133" s="977"/>
      <c r="T133" s="217" t="s">
        <v>500</v>
      </c>
      <c r="U133" s="218"/>
      <c r="V133" s="218"/>
      <c r="W133" s="219"/>
      <c r="X133" s="220"/>
      <c r="Y133" s="221"/>
      <c r="Z133" s="222"/>
      <c r="AA133" s="218"/>
      <c r="AB133" s="223"/>
      <c r="AC133" s="219"/>
      <c r="AD133" s="218"/>
      <c r="AE133" s="223"/>
      <c r="AF133" s="224"/>
      <c r="AG133" s="814">
        <v>150000</v>
      </c>
      <c r="AH133" s="162"/>
      <c r="AI133" s="1690"/>
      <c r="AJ133" s="1686"/>
      <c r="AK133" s="1711"/>
      <c r="AL133" s="633"/>
      <c r="BA133" s="282"/>
    </row>
    <row r="134" spans="1:53" ht="302.25" customHeight="1" x14ac:dyDescent="0.9">
      <c r="A134" s="1676" t="s">
        <v>501</v>
      </c>
      <c r="B134" s="165"/>
      <c r="C134" s="165"/>
      <c r="D134" s="165"/>
      <c r="E134" s="1678" t="s">
        <v>502</v>
      </c>
      <c r="F134" s="1680" t="s">
        <v>503</v>
      </c>
      <c r="G134" s="1629" t="s">
        <v>504</v>
      </c>
      <c r="H134" s="984" t="s">
        <v>505</v>
      </c>
      <c r="I134" s="984" t="s">
        <v>352</v>
      </c>
      <c r="J134" s="1683">
        <v>45</v>
      </c>
      <c r="K134" s="1683">
        <v>50</v>
      </c>
      <c r="L134" s="1244"/>
      <c r="M134" s="1244">
        <v>0.5</v>
      </c>
      <c r="N134" s="1244"/>
      <c r="O134" s="1244">
        <v>0.5</v>
      </c>
      <c r="P134" s="1629" t="s">
        <v>506</v>
      </c>
      <c r="Q134" s="984" t="s">
        <v>507</v>
      </c>
      <c r="R134" s="984" t="s">
        <v>490</v>
      </c>
      <c r="S134" s="984" t="s">
        <v>508</v>
      </c>
      <c r="T134" s="72" t="s">
        <v>509</v>
      </c>
      <c r="U134" s="113"/>
      <c r="V134" s="113"/>
      <c r="W134" s="214"/>
      <c r="X134" s="113"/>
      <c r="Y134" s="72"/>
      <c r="Z134" s="110"/>
      <c r="AA134" s="113"/>
      <c r="AB134" s="72"/>
      <c r="AC134" s="214"/>
      <c r="AD134" s="113"/>
      <c r="AE134" s="72"/>
      <c r="AF134" s="72"/>
      <c r="AG134" s="225"/>
      <c r="AH134" s="984" t="s">
        <v>510</v>
      </c>
      <c r="AI134" s="989" t="s">
        <v>79</v>
      </c>
      <c r="AJ134" s="984" t="s">
        <v>92</v>
      </c>
      <c r="AK134" s="1661" t="s">
        <v>511</v>
      </c>
      <c r="AL134" s="633"/>
      <c r="BA134" s="282"/>
    </row>
    <row r="135" spans="1:53" ht="409.6" customHeight="1" thickBot="1" x14ac:dyDescent="0.95">
      <c r="A135" s="1677"/>
      <c r="B135" s="807"/>
      <c r="C135" s="807"/>
      <c r="D135" s="807"/>
      <c r="E135" s="1679"/>
      <c r="F135" s="1681"/>
      <c r="G135" s="1682"/>
      <c r="H135" s="1659"/>
      <c r="I135" s="1659"/>
      <c r="J135" s="1659"/>
      <c r="K135" s="1684"/>
      <c r="L135" s="1660"/>
      <c r="M135" s="1659"/>
      <c r="N135" s="1660"/>
      <c r="O135" s="1659"/>
      <c r="P135" s="1682"/>
      <c r="Q135" s="1659"/>
      <c r="R135" s="1659"/>
      <c r="S135" s="1659"/>
      <c r="T135" s="808" t="s">
        <v>512</v>
      </c>
      <c r="U135" s="809"/>
      <c r="V135" s="810"/>
      <c r="W135" s="811"/>
      <c r="X135" s="812"/>
      <c r="Y135" s="810"/>
      <c r="Z135" s="811"/>
      <c r="AA135" s="813"/>
      <c r="AB135" s="810"/>
      <c r="AC135" s="811"/>
      <c r="AD135" s="812"/>
      <c r="AE135" s="810"/>
      <c r="AF135" s="810"/>
      <c r="AG135" s="814">
        <v>75000</v>
      </c>
      <c r="AH135" s="1659"/>
      <c r="AI135" s="1660"/>
      <c r="AJ135" s="1659"/>
      <c r="AK135" s="1662"/>
      <c r="AL135" s="633"/>
      <c r="BA135" s="282"/>
    </row>
    <row r="136" spans="1:53" ht="63" thickTop="1" thickBot="1" x14ac:dyDescent="0.95">
      <c r="A136" s="633"/>
      <c r="B136" s="633"/>
      <c r="C136" s="633"/>
      <c r="D136" s="633"/>
      <c r="E136" s="633"/>
      <c r="F136" s="633"/>
      <c r="G136" s="633"/>
      <c r="H136" s="633"/>
      <c r="I136" s="633"/>
      <c r="J136" s="633"/>
      <c r="K136" s="633"/>
      <c r="L136" s="633"/>
      <c r="M136" s="633"/>
      <c r="N136" s="633"/>
      <c r="O136" s="633"/>
      <c r="P136" s="633"/>
      <c r="Q136" s="633"/>
      <c r="R136" s="633"/>
      <c r="S136" s="633"/>
      <c r="T136" s="874" t="s">
        <v>513</v>
      </c>
      <c r="U136" s="804"/>
      <c r="V136" s="804"/>
      <c r="W136" s="804"/>
      <c r="X136" s="804"/>
      <c r="Y136" s="804"/>
      <c r="Z136" s="804"/>
      <c r="AA136" s="804"/>
      <c r="AB136" s="804"/>
      <c r="AC136" s="804"/>
      <c r="AD136" s="804"/>
      <c r="AE136" s="804"/>
      <c r="AF136" s="804"/>
      <c r="AG136" s="875">
        <f>SUM(AG132:AG135)</f>
        <v>413427.98</v>
      </c>
      <c r="AH136" s="633"/>
      <c r="AI136" s="633"/>
      <c r="AJ136" s="633"/>
      <c r="AK136" s="633"/>
      <c r="AL136" s="633"/>
      <c r="BA136" s="282"/>
    </row>
    <row r="137" spans="1:53" ht="34.5" hidden="1" customHeight="1" outlineLevel="1" thickBot="1" x14ac:dyDescent="0.3">
      <c r="A137" s="340"/>
      <c r="B137" s="341"/>
      <c r="C137" s="341"/>
      <c r="D137" s="341"/>
      <c r="E137" s="557"/>
      <c r="F137" s="342"/>
      <c r="G137" s="342"/>
      <c r="H137" s="342"/>
      <c r="I137" s="342"/>
      <c r="J137" s="342"/>
      <c r="K137" s="465"/>
      <c r="L137" s="343"/>
      <c r="M137" s="343"/>
      <c r="N137" s="343"/>
      <c r="O137" s="342"/>
      <c r="P137" s="342"/>
      <c r="Q137" s="342"/>
      <c r="R137" s="342"/>
      <c r="S137" s="342"/>
      <c r="T137" s="350"/>
      <c r="U137" s="350"/>
      <c r="V137" s="350"/>
      <c r="W137" s="350"/>
      <c r="X137" s="350"/>
      <c r="Y137" s="350"/>
      <c r="Z137" s="350"/>
      <c r="AA137" s="350"/>
      <c r="AB137" s="350"/>
      <c r="AC137" s="350"/>
      <c r="AD137" s="350"/>
      <c r="AE137" s="350"/>
      <c r="AF137" s="350"/>
      <c r="AG137" s="351"/>
      <c r="AH137" s="352"/>
      <c r="AI137" s="349"/>
      <c r="AJ137" s="343"/>
      <c r="AK137" s="342"/>
      <c r="AL137" s="342"/>
    </row>
    <row r="138" spans="1:53" ht="36.75" hidden="1" customHeight="1" collapsed="1" thickBot="1" x14ac:dyDescent="0.3">
      <c r="A138" s="340"/>
      <c r="B138" s="341"/>
      <c r="C138" s="341"/>
      <c r="D138" s="341"/>
      <c r="E138" s="340"/>
      <c r="F138" s="342"/>
      <c r="G138" s="342"/>
      <c r="H138" s="342"/>
      <c r="I138" s="342"/>
      <c r="J138" s="561"/>
      <c r="K138" s="561"/>
      <c r="L138" s="343"/>
      <c r="M138" s="343"/>
      <c r="N138" s="343"/>
      <c r="O138" s="343"/>
      <c r="P138" s="342"/>
      <c r="Q138" s="342"/>
      <c r="R138" s="342"/>
      <c r="S138" s="342"/>
      <c r="T138" s="350"/>
      <c r="U138" s="350"/>
      <c r="V138" s="350"/>
      <c r="W138" s="350"/>
      <c r="X138" s="350"/>
      <c r="Y138" s="350"/>
      <c r="Z138" s="350"/>
      <c r="AA138" s="350"/>
      <c r="AB138" s="350"/>
      <c r="AC138" s="350"/>
      <c r="AD138" s="350"/>
      <c r="AE138" s="350"/>
      <c r="AF138" s="350"/>
      <c r="AG138" s="563"/>
      <c r="AH138" s="471"/>
      <c r="AI138" s="562"/>
      <c r="AJ138" s="343"/>
      <c r="AK138" s="342"/>
      <c r="AL138" s="342"/>
      <c r="AN138" s="559"/>
      <c r="AO138" s="560"/>
      <c r="AP138" s="560"/>
      <c r="AQ138" s="560"/>
    </row>
    <row r="139" spans="1:53" ht="45.75" customHeight="1" thickTop="1" thickBot="1" x14ac:dyDescent="0.3">
      <c r="A139" s="1220" t="s">
        <v>514</v>
      </c>
      <c r="B139" s="1221"/>
      <c r="C139" s="1221"/>
      <c r="D139" s="1221"/>
      <c r="E139" s="1221"/>
      <c r="F139" s="1221"/>
      <c r="G139" s="1221"/>
      <c r="H139" s="1221"/>
      <c r="I139" s="1221"/>
      <c r="J139" s="1221"/>
      <c r="K139" s="1221"/>
      <c r="L139" s="1221"/>
      <c r="M139" s="1221"/>
      <c r="N139" s="1221"/>
      <c r="O139" s="1221"/>
      <c r="P139" s="1221"/>
      <c r="Q139" s="1221"/>
      <c r="R139" s="1221"/>
      <c r="S139" s="1221"/>
      <c r="T139" s="1221"/>
      <c r="U139" s="1221"/>
      <c r="V139" s="1221"/>
      <c r="W139" s="1221"/>
      <c r="X139" s="1221"/>
      <c r="Y139" s="1221"/>
      <c r="Z139" s="1221"/>
      <c r="AA139" s="1221"/>
      <c r="AB139" s="1221"/>
      <c r="AC139" s="1221"/>
      <c r="AD139" s="1221"/>
      <c r="AE139" s="1221"/>
      <c r="AF139" s="1221"/>
      <c r="AG139" s="1221"/>
      <c r="AH139" s="1221"/>
      <c r="AI139" s="1221"/>
      <c r="AJ139" s="1221"/>
      <c r="AK139" s="1221"/>
      <c r="AL139" s="1222"/>
      <c r="AN139" s="559"/>
      <c r="AO139" s="560"/>
      <c r="AP139" s="560"/>
      <c r="AQ139" s="560"/>
    </row>
    <row r="140" spans="1:53" ht="65.099999999999994" customHeight="1" thickTop="1" x14ac:dyDescent="0.25">
      <c r="A140" s="1223" t="s">
        <v>515</v>
      </c>
      <c r="B140" s="1193"/>
      <c r="C140" s="1193"/>
      <c r="D140" s="1193"/>
      <c r="E140" s="1226" t="s">
        <v>516</v>
      </c>
      <c r="F140" s="1193" t="s">
        <v>517</v>
      </c>
      <c r="G140" s="1193" t="s">
        <v>518</v>
      </c>
      <c r="H140" s="1193" t="s">
        <v>519</v>
      </c>
      <c r="I140" s="1193" t="s">
        <v>520</v>
      </c>
      <c r="J140" s="1227">
        <v>0.8</v>
      </c>
      <c r="K140" s="1227">
        <v>0.2</v>
      </c>
      <c r="L140" s="1208">
        <v>0.05</v>
      </c>
      <c r="M140" s="1208">
        <v>0.05</v>
      </c>
      <c r="N140" s="1208">
        <v>0.05</v>
      </c>
      <c r="O140" s="1208">
        <v>0.05</v>
      </c>
      <c r="P140" s="1208" t="s">
        <v>521</v>
      </c>
      <c r="Q140" s="1193" t="s">
        <v>522</v>
      </c>
      <c r="R140" s="1193" t="s">
        <v>523</v>
      </c>
      <c r="S140" s="1193" t="s">
        <v>524</v>
      </c>
      <c r="T140" s="749" t="s">
        <v>525</v>
      </c>
      <c r="U140" s="749"/>
      <c r="V140" s="749"/>
      <c r="W140" s="750"/>
      <c r="X140" s="751"/>
      <c r="Y140" s="749"/>
      <c r="Z140" s="752"/>
      <c r="AA140" s="751"/>
      <c r="AB140" s="749"/>
      <c r="AC140" s="752"/>
      <c r="AD140" s="753"/>
      <c r="AE140" s="749"/>
      <c r="AF140" s="754"/>
      <c r="AG140" s="1206">
        <v>0</v>
      </c>
      <c r="AH140" s="755" t="s">
        <v>159</v>
      </c>
      <c r="AI140" s="1207" t="s">
        <v>526</v>
      </c>
      <c r="AJ140" s="1208" t="s">
        <v>112</v>
      </c>
      <c r="AK140" s="1193" t="s">
        <v>92</v>
      </c>
      <c r="AL140" s="1218" t="s">
        <v>527</v>
      </c>
      <c r="AN140" s="559"/>
      <c r="AO140" s="560"/>
      <c r="AP140" s="560"/>
      <c r="AQ140" s="560"/>
    </row>
    <row r="141" spans="1:53" ht="399" hidden="1" customHeight="1" outlineLevel="1" thickBot="1" x14ac:dyDescent="0.3">
      <c r="A141" s="1224"/>
      <c r="B141" s="1066"/>
      <c r="C141" s="1066"/>
      <c r="D141" s="1066"/>
      <c r="E141" s="1189"/>
      <c r="F141" s="1064"/>
      <c r="G141" s="1064"/>
      <c r="H141" s="1064"/>
      <c r="I141" s="1064"/>
      <c r="J141" s="1078"/>
      <c r="K141" s="1078"/>
      <c r="L141" s="1130"/>
      <c r="M141" s="1130"/>
      <c r="N141" s="1130"/>
      <c r="O141" s="1130"/>
      <c r="P141" s="1130"/>
      <c r="Q141" s="1064"/>
      <c r="R141" s="1064"/>
      <c r="S141" s="1064"/>
      <c r="T141" s="756" t="s">
        <v>528</v>
      </c>
      <c r="U141" s="737"/>
      <c r="V141" s="737"/>
      <c r="W141" s="738"/>
      <c r="X141" s="757"/>
      <c r="Y141" s="737"/>
      <c r="Z141" s="715"/>
      <c r="AA141" s="757"/>
      <c r="AB141" s="737"/>
      <c r="AC141" s="715"/>
      <c r="AD141" s="733"/>
      <c r="AE141" s="737"/>
      <c r="AF141" s="737"/>
      <c r="AG141" s="1124"/>
      <c r="AH141" s="144" t="s">
        <v>159</v>
      </c>
      <c r="AI141" s="1128"/>
      <c r="AJ141" s="1130"/>
      <c r="AK141" s="1064"/>
      <c r="AL141" s="1219"/>
      <c r="AN141" s="559"/>
      <c r="AO141" s="560"/>
      <c r="AP141" s="560"/>
      <c r="AQ141" s="560"/>
    </row>
    <row r="142" spans="1:53" ht="167.25" hidden="1" customHeight="1" outlineLevel="1" x14ac:dyDescent="0.25">
      <c r="A142" s="1224"/>
      <c r="B142" s="1066"/>
      <c r="C142" s="1066"/>
      <c r="D142" s="1066"/>
      <c r="E142" s="1232" t="s">
        <v>529</v>
      </c>
      <c r="F142" s="1065" t="s">
        <v>530</v>
      </c>
      <c r="G142" s="1065" t="s">
        <v>531</v>
      </c>
      <c r="H142" s="1065" t="s">
        <v>532</v>
      </c>
      <c r="I142" s="1065" t="s">
        <v>520</v>
      </c>
      <c r="J142" s="990">
        <v>0.8</v>
      </c>
      <c r="K142" s="990">
        <v>0.2</v>
      </c>
      <c r="L142" s="1072">
        <v>0.05</v>
      </c>
      <c r="M142" s="1072">
        <v>0.05</v>
      </c>
      <c r="N142" s="1072">
        <v>0.05</v>
      </c>
      <c r="O142" s="1072">
        <v>0.05</v>
      </c>
      <c r="P142" s="1072" t="s">
        <v>533</v>
      </c>
      <c r="Q142" s="1065" t="s">
        <v>534</v>
      </c>
      <c r="R142" s="1065" t="s">
        <v>523</v>
      </c>
      <c r="S142" s="1065" t="s">
        <v>524</v>
      </c>
      <c r="T142" s="725" t="s">
        <v>535</v>
      </c>
      <c r="U142" s="725"/>
      <c r="V142" s="725"/>
      <c r="W142" s="758"/>
      <c r="X142" s="759"/>
      <c r="Y142" s="725"/>
      <c r="Z142" s="742"/>
      <c r="AA142" s="759"/>
      <c r="AB142" s="725"/>
      <c r="AC142" s="742"/>
      <c r="AD142" s="727"/>
      <c r="AE142" s="725"/>
      <c r="AF142" s="741"/>
      <c r="AG142" s="1099">
        <v>5000</v>
      </c>
      <c r="AH142" s="760" t="s">
        <v>159</v>
      </c>
      <c r="AI142" s="1065" t="s">
        <v>536</v>
      </c>
      <c r="AJ142" s="1072" t="s">
        <v>112</v>
      </c>
      <c r="AK142" s="1065" t="s">
        <v>92</v>
      </c>
      <c r="AL142" s="1228" t="s">
        <v>537</v>
      </c>
      <c r="AN142" s="559"/>
      <c r="AO142" s="560"/>
      <c r="AP142" s="560"/>
      <c r="AQ142" s="560"/>
    </row>
    <row r="143" spans="1:53" ht="246.75" hidden="1" customHeight="1" outlineLevel="1" x14ac:dyDescent="0.25">
      <c r="A143" s="1224"/>
      <c r="B143" s="1066"/>
      <c r="C143" s="1066"/>
      <c r="D143" s="1066"/>
      <c r="E143" s="1188"/>
      <c r="F143" s="1066"/>
      <c r="G143" s="1066"/>
      <c r="H143" s="1066"/>
      <c r="I143" s="1066"/>
      <c r="J143" s="1198"/>
      <c r="K143" s="1198"/>
      <c r="L143" s="1105"/>
      <c r="M143" s="1105"/>
      <c r="N143" s="1105"/>
      <c r="O143" s="1105"/>
      <c r="P143" s="1105"/>
      <c r="Q143" s="1066"/>
      <c r="R143" s="1066"/>
      <c r="S143" s="1066"/>
      <c r="T143" s="756" t="s">
        <v>538</v>
      </c>
      <c r="U143" s="737"/>
      <c r="V143" s="737"/>
      <c r="W143" s="738"/>
      <c r="X143" s="757"/>
      <c r="Y143" s="737"/>
      <c r="Z143" s="715"/>
      <c r="AA143" s="757"/>
      <c r="AB143" s="737"/>
      <c r="AC143" s="715"/>
      <c r="AD143" s="733"/>
      <c r="AE143" s="737"/>
      <c r="AF143" s="737"/>
      <c r="AG143" s="1138"/>
      <c r="AH143" s="761" t="s">
        <v>159</v>
      </c>
      <c r="AI143" s="1066"/>
      <c r="AJ143" s="1105"/>
      <c r="AK143" s="1066"/>
      <c r="AL143" s="1229"/>
      <c r="AN143" s="559"/>
      <c r="AO143" s="560"/>
      <c r="AP143" s="560"/>
      <c r="AQ143" s="560"/>
    </row>
    <row r="144" spans="1:53" ht="408.75" customHeight="1" collapsed="1" thickBot="1" x14ac:dyDescent="0.3">
      <c r="A144" s="1225"/>
      <c r="B144" s="1067"/>
      <c r="C144" s="1067"/>
      <c r="D144" s="1067"/>
      <c r="E144" s="1233"/>
      <c r="F144" s="1067"/>
      <c r="G144" s="1067"/>
      <c r="H144" s="1067"/>
      <c r="I144" s="1067"/>
      <c r="J144" s="1204"/>
      <c r="K144" s="1204"/>
      <c r="L144" s="1205"/>
      <c r="M144" s="1205"/>
      <c r="N144" s="1205"/>
      <c r="O144" s="1205"/>
      <c r="P144" s="1205"/>
      <c r="Q144" s="1067"/>
      <c r="R144" s="1067"/>
      <c r="S144" s="1067"/>
      <c r="T144" s="762" t="s">
        <v>539</v>
      </c>
      <c r="U144" s="763"/>
      <c r="V144" s="763"/>
      <c r="W144" s="764"/>
      <c r="X144" s="765"/>
      <c r="Y144" s="763"/>
      <c r="Z144" s="766"/>
      <c r="AA144" s="765"/>
      <c r="AB144" s="763"/>
      <c r="AC144" s="766"/>
      <c r="AD144" s="767"/>
      <c r="AE144" s="763"/>
      <c r="AF144" s="763"/>
      <c r="AG144" s="1231"/>
      <c r="AH144" s="768" t="s">
        <v>540</v>
      </c>
      <c r="AI144" s="1067"/>
      <c r="AJ144" s="1205"/>
      <c r="AK144" s="1067"/>
      <c r="AL144" s="1230"/>
      <c r="AN144" s="559"/>
      <c r="AO144" s="560"/>
      <c r="AP144" s="560"/>
      <c r="AQ144" s="560"/>
    </row>
    <row r="145" spans="1:53" ht="103.5" customHeight="1" thickTop="1" thickBot="1" x14ac:dyDescent="0.3">
      <c r="A145" s="340"/>
      <c r="B145" s="341"/>
      <c r="C145" s="341"/>
      <c r="D145" s="341"/>
      <c r="E145" s="340"/>
      <c r="F145" s="342"/>
      <c r="G145" s="342"/>
      <c r="H145" s="342"/>
      <c r="I145" s="342"/>
      <c r="J145" s="472"/>
      <c r="K145" s="472"/>
      <c r="L145" s="342"/>
      <c r="M145" s="343"/>
      <c r="N145" s="343"/>
      <c r="O145" s="342"/>
      <c r="P145" s="342"/>
      <c r="Q145" s="342"/>
      <c r="R145" s="342"/>
      <c r="S145" s="342"/>
      <c r="T145" s="1181" t="s">
        <v>541</v>
      </c>
      <c r="U145" s="1182"/>
      <c r="V145" s="1182"/>
      <c r="W145" s="1182"/>
      <c r="X145" s="1182"/>
      <c r="Y145" s="1182"/>
      <c r="Z145" s="1182"/>
      <c r="AA145" s="1182"/>
      <c r="AB145" s="1182"/>
      <c r="AC145" s="1182"/>
      <c r="AD145" s="1182"/>
      <c r="AE145" s="1182"/>
      <c r="AF145" s="1183"/>
      <c r="AG145" s="564">
        <f>SUM(AG140:AG144)</f>
        <v>5000</v>
      </c>
      <c r="AH145" s="471"/>
      <c r="AI145" s="349"/>
      <c r="AJ145" s="342"/>
      <c r="AK145" s="342"/>
      <c r="AL145" s="342"/>
      <c r="AN145" s="559"/>
      <c r="AO145" s="560"/>
      <c r="AP145" s="560"/>
      <c r="AQ145" s="560"/>
    </row>
    <row r="146" spans="1:53" ht="27.75" customHeight="1" thickTop="1" x14ac:dyDescent="0.25">
      <c r="A146" s="340"/>
      <c r="B146" s="341"/>
      <c r="C146" s="341"/>
      <c r="D146" s="341"/>
      <c r="E146" s="340"/>
      <c r="F146" s="342"/>
      <c r="G146" s="342"/>
      <c r="H146" s="342"/>
      <c r="I146" s="342"/>
      <c r="J146" s="472"/>
      <c r="K146" s="472"/>
      <c r="L146" s="342"/>
      <c r="M146" s="343"/>
      <c r="N146" s="343"/>
      <c r="O146" s="342"/>
      <c r="P146" s="342"/>
      <c r="Q146" s="342"/>
      <c r="R146" s="342"/>
      <c r="S146" s="342"/>
      <c r="T146" s="350"/>
      <c r="U146" s="350"/>
      <c r="V146" s="350"/>
      <c r="W146" s="350"/>
      <c r="X146" s="350"/>
      <c r="Y146" s="350"/>
      <c r="Z146" s="350"/>
      <c r="AA146" s="350"/>
      <c r="AB146" s="350"/>
      <c r="AC146" s="350"/>
      <c r="AD146" s="350"/>
      <c r="AE146" s="350"/>
      <c r="AF146" s="350"/>
      <c r="AG146" s="563"/>
      <c r="AH146" s="471"/>
      <c r="AI146" s="349"/>
      <c r="AJ146" s="342"/>
      <c r="AK146" s="342"/>
      <c r="AL146" s="342"/>
    </row>
    <row r="147" spans="1:53" ht="46.5" hidden="1" customHeight="1" outlineLevel="1" thickTop="1" thickBot="1" x14ac:dyDescent="0.3">
      <c r="A147" s="1184" t="s">
        <v>542</v>
      </c>
      <c r="B147" s="1185"/>
      <c r="C147" s="1185"/>
      <c r="D147" s="1185"/>
      <c r="E147" s="1185"/>
      <c r="F147" s="1185"/>
      <c r="G147" s="1185"/>
      <c r="H147" s="1185"/>
      <c r="I147" s="1185"/>
      <c r="J147" s="1185"/>
      <c r="K147" s="1185"/>
      <c r="L147" s="1185"/>
      <c r="M147" s="1185"/>
      <c r="N147" s="1185"/>
      <c r="O147" s="1185"/>
      <c r="P147" s="1185"/>
      <c r="Q147" s="1185"/>
      <c r="R147" s="1185"/>
      <c r="S147" s="1185"/>
      <c r="T147" s="1185"/>
      <c r="U147" s="1185"/>
      <c r="V147" s="1185"/>
      <c r="W147" s="1185"/>
      <c r="X147" s="1185"/>
      <c r="Y147" s="1185"/>
      <c r="Z147" s="1185"/>
      <c r="AA147" s="1185"/>
      <c r="AB147" s="1185"/>
      <c r="AC147" s="1185"/>
      <c r="AD147" s="1185"/>
      <c r="AE147" s="1185"/>
      <c r="AF147" s="1185"/>
      <c r="AG147" s="1185"/>
      <c r="AH147" s="1185"/>
      <c r="AI147" s="1185"/>
      <c r="AJ147" s="1185"/>
      <c r="AK147" s="1185"/>
      <c r="AL147" s="1186"/>
    </row>
    <row r="148" spans="1:53" ht="206.25" hidden="1" customHeight="1" outlineLevel="1" thickTop="1" x14ac:dyDescent="0.25">
      <c r="A148" s="1452" t="s">
        <v>543</v>
      </c>
      <c r="B148" s="627"/>
      <c r="C148" s="1068"/>
      <c r="D148" s="1068"/>
      <c r="E148" s="1187" t="s">
        <v>544</v>
      </c>
      <c r="F148" s="1068" t="s">
        <v>545</v>
      </c>
      <c r="G148" s="1068" t="s">
        <v>546</v>
      </c>
      <c r="H148" s="1068" t="s">
        <v>547</v>
      </c>
      <c r="I148" s="1068" t="s">
        <v>520</v>
      </c>
      <c r="J148" s="1197" t="s">
        <v>548</v>
      </c>
      <c r="K148" s="1199">
        <v>2</v>
      </c>
      <c r="L148" s="1197">
        <v>0.25</v>
      </c>
      <c r="M148" s="1197">
        <v>0.25</v>
      </c>
      <c r="N148" s="1197">
        <v>0.25</v>
      </c>
      <c r="O148" s="1197">
        <v>0.25</v>
      </c>
      <c r="P148" s="1068" t="s">
        <v>549</v>
      </c>
      <c r="Q148" s="1068" t="s">
        <v>550</v>
      </c>
      <c r="R148" s="1068" t="s">
        <v>551</v>
      </c>
      <c r="S148" s="1068" t="s">
        <v>552</v>
      </c>
      <c r="T148" s="711" t="s">
        <v>553</v>
      </c>
      <c r="U148" s="712"/>
      <c r="V148" s="712"/>
      <c r="W148" s="712"/>
      <c r="X148" s="712"/>
      <c r="Y148" s="712"/>
      <c r="Z148" s="712"/>
      <c r="AA148" s="712"/>
      <c r="AB148" s="712"/>
      <c r="AC148" s="712"/>
      <c r="AD148" s="712"/>
      <c r="AE148" s="712"/>
      <c r="AF148" s="712"/>
      <c r="AG148" s="1194">
        <v>0</v>
      </c>
      <c r="AH148" s="1195" t="s">
        <v>554</v>
      </c>
      <c r="AI148" s="1190" t="s">
        <v>555</v>
      </c>
      <c r="AJ148" s="1191" t="s">
        <v>112</v>
      </c>
      <c r="AK148" s="1068" t="s">
        <v>65</v>
      </c>
      <c r="AL148" s="1192" t="s">
        <v>556</v>
      </c>
    </row>
    <row r="149" spans="1:53" ht="200.25" hidden="1" customHeight="1" outlineLevel="1" x14ac:dyDescent="0.25">
      <c r="A149" s="1453"/>
      <c r="B149" s="709"/>
      <c r="C149" s="1066"/>
      <c r="D149" s="1066"/>
      <c r="E149" s="1188"/>
      <c r="F149" s="1066"/>
      <c r="G149" s="1066"/>
      <c r="H149" s="1066"/>
      <c r="I149" s="1066"/>
      <c r="J149" s="1198"/>
      <c r="K149" s="1200"/>
      <c r="L149" s="1198"/>
      <c r="M149" s="1198"/>
      <c r="N149" s="1198"/>
      <c r="O149" s="1198"/>
      <c r="P149" s="1066"/>
      <c r="Q149" s="1066"/>
      <c r="R149" s="1066"/>
      <c r="S149" s="1066"/>
      <c r="T149" s="107" t="s">
        <v>557</v>
      </c>
      <c r="U149" s="714"/>
      <c r="V149" s="714"/>
      <c r="W149" s="715"/>
      <c r="X149" s="716"/>
      <c r="Y149" s="717"/>
      <c r="Z149" s="148"/>
      <c r="AA149" s="714"/>
      <c r="AB149" s="10"/>
      <c r="AC149" s="718"/>
      <c r="AD149" s="714"/>
      <c r="AE149" s="10"/>
      <c r="AF149" s="719"/>
      <c r="AG149" s="1138"/>
      <c r="AH149" s="1196"/>
      <c r="AI149" s="1137"/>
      <c r="AJ149" s="1105"/>
      <c r="AK149" s="1066"/>
      <c r="AL149" s="929"/>
    </row>
    <row r="150" spans="1:53" ht="150" hidden="1" customHeight="1" outlineLevel="1" x14ac:dyDescent="0.25">
      <c r="A150" s="1453"/>
      <c r="B150" s="709"/>
      <c r="C150" s="1066"/>
      <c r="D150" s="1066"/>
      <c r="E150" s="1188"/>
      <c r="F150" s="957"/>
      <c r="G150" s="957"/>
      <c r="H150" s="957"/>
      <c r="I150" s="957"/>
      <c r="J150" s="1063"/>
      <c r="K150" s="1131"/>
      <c r="L150" s="1063"/>
      <c r="M150" s="1063"/>
      <c r="N150" s="1063"/>
      <c r="O150" s="1063"/>
      <c r="P150" s="957"/>
      <c r="Q150" s="957"/>
      <c r="R150" s="957"/>
      <c r="S150" s="957"/>
      <c r="T150" s="10" t="s">
        <v>558</v>
      </c>
      <c r="U150" s="714"/>
      <c r="V150" s="714"/>
      <c r="W150" s="718"/>
      <c r="X150" s="158"/>
      <c r="Y150" s="717"/>
      <c r="Z150" s="148"/>
      <c r="AA150" s="714"/>
      <c r="AB150" s="10"/>
      <c r="AC150" s="718"/>
      <c r="AD150" s="714"/>
      <c r="AE150" s="10"/>
      <c r="AF150" s="719"/>
      <c r="AG150" s="1139"/>
      <c r="AH150" s="720" t="s">
        <v>159</v>
      </c>
      <c r="AI150" s="1133"/>
      <c r="AJ150" s="1106"/>
      <c r="AK150" s="957"/>
      <c r="AL150" s="930"/>
      <c r="AN150" s="548"/>
      <c r="AO150" s="548"/>
      <c r="AP150" s="548"/>
      <c r="AQ150" s="548"/>
      <c r="AR150" s="548"/>
      <c r="AS150" s="548"/>
      <c r="AT150" s="548"/>
    </row>
    <row r="151" spans="1:53" ht="99.95" customHeight="1" collapsed="1" x14ac:dyDescent="0.25">
      <c r="A151" s="1453"/>
      <c r="B151" s="709"/>
      <c r="C151" s="1066"/>
      <c r="D151" s="1066"/>
      <c r="E151" s="1188"/>
      <c r="F151" s="956" t="s">
        <v>559</v>
      </c>
      <c r="G151" s="956" t="s">
        <v>560</v>
      </c>
      <c r="H151" s="956" t="s">
        <v>561</v>
      </c>
      <c r="I151" s="956" t="s">
        <v>520</v>
      </c>
      <c r="J151" s="1062">
        <v>0.66</v>
      </c>
      <c r="K151" s="1062">
        <v>0.34</v>
      </c>
      <c r="L151" s="1129">
        <v>0</v>
      </c>
      <c r="M151" s="1129">
        <v>0.1</v>
      </c>
      <c r="N151" s="1129">
        <v>0.12</v>
      </c>
      <c r="O151" s="1129">
        <v>0.12</v>
      </c>
      <c r="P151" s="956" t="s">
        <v>562</v>
      </c>
      <c r="Q151" s="956" t="s">
        <v>563</v>
      </c>
      <c r="R151" s="956" t="s">
        <v>551</v>
      </c>
      <c r="S151" s="956" t="s">
        <v>564</v>
      </c>
      <c r="T151" s="10" t="s">
        <v>565</v>
      </c>
      <c r="U151" s="721"/>
      <c r="V151" s="722"/>
      <c r="W151" s="156"/>
      <c r="X151" s="716"/>
      <c r="Y151" s="717"/>
      <c r="Z151" s="723"/>
      <c r="AA151" s="716"/>
      <c r="AB151" s="717"/>
      <c r="AC151" s="723"/>
      <c r="AD151" s="716"/>
      <c r="AE151" s="717"/>
      <c r="AF151" s="723"/>
      <c r="AG151" s="1201">
        <v>0</v>
      </c>
      <c r="AH151" s="144" t="s">
        <v>554</v>
      </c>
      <c r="AI151" s="1127" t="s">
        <v>566</v>
      </c>
      <c r="AJ151" s="1129" t="s">
        <v>112</v>
      </c>
      <c r="AK151" s="956" t="s">
        <v>92</v>
      </c>
      <c r="AL151" s="943" t="s">
        <v>567</v>
      </c>
      <c r="AN151" s="548"/>
      <c r="AO151" s="548"/>
      <c r="AP151" s="548"/>
      <c r="AQ151" s="548"/>
      <c r="AR151" s="548"/>
      <c r="AS151" s="548"/>
      <c r="AT151" s="548"/>
    </row>
    <row r="152" spans="1:53" ht="159.75" customHeight="1" thickBot="1" x14ac:dyDescent="0.3">
      <c r="A152" s="1453"/>
      <c r="B152" s="709"/>
      <c r="C152" s="1066"/>
      <c r="D152" s="1066"/>
      <c r="E152" s="1189"/>
      <c r="F152" s="1064"/>
      <c r="G152" s="1064"/>
      <c r="H152" s="1064"/>
      <c r="I152" s="1064"/>
      <c r="J152" s="1078"/>
      <c r="K152" s="1078"/>
      <c r="L152" s="1130"/>
      <c r="M152" s="1130"/>
      <c r="N152" s="1130"/>
      <c r="O152" s="1130"/>
      <c r="P152" s="1064"/>
      <c r="Q152" s="1064"/>
      <c r="R152" s="1064"/>
      <c r="S152" s="1064"/>
      <c r="T152" s="709" t="s">
        <v>568</v>
      </c>
      <c r="U152" s="154"/>
      <c r="V152" s="154"/>
      <c r="W152" s="153"/>
      <c r="X152" s="724"/>
      <c r="Y152" s="724"/>
      <c r="Z152" s="724"/>
      <c r="AA152" s="724"/>
      <c r="AB152" s="724"/>
      <c r="AC152" s="724"/>
      <c r="AD152" s="724"/>
      <c r="AE152" s="724"/>
      <c r="AF152" s="724"/>
      <c r="AG152" s="1202"/>
      <c r="AH152" s="144" t="s">
        <v>554</v>
      </c>
      <c r="AI152" s="1128"/>
      <c r="AJ152" s="1130"/>
      <c r="AK152" s="1064"/>
      <c r="AL152" s="1069"/>
      <c r="AN152" s="548"/>
      <c r="AO152" s="548"/>
      <c r="AP152" s="548"/>
      <c r="AQ152" s="548"/>
      <c r="AR152" s="548"/>
      <c r="AS152" s="548"/>
      <c r="AT152" s="548"/>
      <c r="BA152" s="282"/>
    </row>
    <row r="153" spans="1:53" ht="65.099999999999994" customHeight="1" thickBot="1" x14ac:dyDescent="0.3">
      <c r="A153" s="1453"/>
      <c r="B153" s="709"/>
      <c r="C153" s="1066"/>
      <c r="D153" s="1066"/>
      <c r="E153" s="1232" t="s">
        <v>569</v>
      </c>
      <c r="F153" s="1065" t="s">
        <v>570</v>
      </c>
      <c r="G153" s="1065" t="s">
        <v>571</v>
      </c>
      <c r="H153" s="1065" t="s">
        <v>572</v>
      </c>
      <c r="I153" s="1065" t="s">
        <v>520</v>
      </c>
      <c r="J153" s="1065">
        <v>0</v>
      </c>
      <c r="K153" s="990">
        <v>1</v>
      </c>
      <c r="L153" s="1180">
        <v>1</v>
      </c>
      <c r="M153" s="1180">
        <v>0</v>
      </c>
      <c r="N153" s="1180">
        <v>0</v>
      </c>
      <c r="O153" s="1180">
        <v>0</v>
      </c>
      <c r="P153" s="1065" t="s">
        <v>573</v>
      </c>
      <c r="Q153" s="1065" t="s">
        <v>574</v>
      </c>
      <c r="R153" s="1065" t="s">
        <v>551</v>
      </c>
      <c r="S153" s="1065" t="s">
        <v>575</v>
      </c>
      <c r="T153" s="725" t="s">
        <v>576</v>
      </c>
      <c r="U153" s="726"/>
      <c r="V153" s="727"/>
      <c r="W153" s="728"/>
      <c r="X153" s="729"/>
      <c r="Y153" s="730"/>
      <c r="Z153" s="731"/>
      <c r="AA153" s="727"/>
      <c r="AB153" s="725"/>
      <c r="AC153" s="728"/>
      <c r="AD153" s="727"/>
      <c r="AE153" s="725"/>
      <c r="AF153" s="732"/>
      <c r="AG153" s="1099">
        <v>600000</v>
      </c>
      <c r="AH153" s="1101" t="s">
        <v>159</v>
      </c>
      <c r="AI153" s="1070" t="s">
        <v>577</v>
      </c>
      <c r="AJ153" s="1072" t="s">
        <v>112</v>
      </c>
      <c r="AK153" s="1065" t="s">
        <v>578</v>
      </c>
      <c r="AL153" s="944"/>
      <c r="AN153" s="548"/>
      <c r="AO153" s="548"/>
      <c r="AP153" s="548"/>
      <c r="AQ153" s="548"/>
      <c r="AR153" s="548"/>
      <c r="AS153" s="548"/>
      <c r="AT153" s="548"/>
    </row>
    <row r="154" spans="1:53" ht="153.75" hidden="1" customHeight="1" outlineLevel="1" x14ac:dyDescent="0.25">
      <c r="A154" s="1453"/>
      <c r="B154" s="709"/>
      <c r="C154" s="1066"/>
      <c r="D154" s="1066"/>
      <c r="E154" s="1188"/>
      <c r="F154" s="957"/>
      <c r="G154" s="957"/>
      <c r="H154" s="957"/>
      <c r="I154" s="957"/>
      <c r="J154" s="957"/>
      <c r="K154" s="1063"/>
      <c r="L154" s="1145"/>
      <c r="M154" s="1145"/>
      <c r="N154" s="1145"/>
      <c r="O154" s="1145"/>
      <c r="P154" s="957"/>
      <c r="Q154" s="957"/>
      <c r="R154" s="957"/>
      <c r="S154" s="957"/>
      <c r="T154" s="107" t="s">
        <v>579</v>
      </c>
      <c r="U154" s="733"/>
      <c r="V154" s="714"/>
      <c r="W154" s="718"/>
      <c r="X154" s="158"/>
      <c r="Y154" s="107"/>
      <c r="Z154" s="148"/>
      <c r="AA154" s="734"/>
      <c r="AB154" s="735"/>
      <c r="AC154" s="736"/>
      <c r="AD154" s="714"/>
      <c r="AE154" s="10"/>
      <c r="AF154" s="719"/>
      <c r="AG154" s="1139"/>
      <c r="AH154" s="1196"/>
      <c r="AI154" s="1133"/>
      <c r="AJ154" s="1106"/>
      <c r="AK154" s="957"/>
      <c r="AL154" s="930"/>
      <c r="AN154" s="548"/>
      <c r="AO154" s="548"/>
      <c r="AP154" s="548"/>
      <c r="AQ154" s="548"/>
      <c r="AR154" s="548"/>
      <c r="AS154" s="548"/>
      <c r="AT154" s="548"/>
    </row>
    <row r="155" spans="1:53" ht="237" hidden="1" customHeight="1" outlineLevel="1" x14ac:dyDescent="0.25">
      <c r="A155" s="1453"/>
      <c r="B155" s="709"/>
      <c r="C155" s="1066"/>
      <c r="D155" s="1066"/>
      <c r="E155" s="1188"/>
      <c r="F155" s="956" t="s">
        <v>580</v>
      </c>
      <c r="G155" s="956" t="s">
        <v>581</v>
      </c>
      <c r="H155" s="956" t="s">
        <v>572</v>
      </c>
      <c r="I155" s="956" t="s">
        <v>520</v>
      </c>
      <c r="J155" s="956">
        <v>1</v>
      </c>
      <c r="K155" s="1062">
        <v>1</v>
      </c>
      <c r="L155" s="1062">
        <v>0.5</v>
      </c>
      <c r="M155" s="1062">
        <v>0</v>
      </c>
      <c r="N155" s="1062">
        <v>0.25</v>
      </c>
      <c r="O155" s="1062">
        <v>0.25</v>
      </c>
      <c r="P155" s="956" t="s">
        <v>582</v>
      </c>
      <c r="Q155" s="956" t="s">
        <v>574</v>
      </c>
      <c r="R155" s="956" t="s">
        <v>551</v>
      </c>
      <c r="S155" s="956" t="s">
        <v>583</v>
      </c>
      <c r="T155" s="107" t="s">
        <v>584</v>
      </c>
      <c r="U155" s="716"/>
      <c r="V155" s="158"/>
      <c r="W155" s="148"/>
      <c r="X155" s="724"/>
      <c r="Y155" s="724"/>
      <c r="Z155" s="724"/>
      <c r="AA155" s="158"/>
      <c r="AB155" s="107"/>
      <c r="AC155" s="148"/>
      <c r="AD155" s="724"/>
      <c r="AE155" s="724"/>
      <c r="AF155" s="724"/>
      <c r="AG155" s="1132">
        <v>800000</v>
      </c>
      <c r="AH155" s="1125" t="s">
        <v>159</v>
      </c>
      <c r="AI155" s="1127" t="s">
        <v>577</v>
      </c>
      <c r="AJ155" s="1129" t="s">
        <v>112</v>
      </c>
      <c r="AK155" s="956" t="s">
        <v>578</v>
      </c>
      <c r="AL155" s="943"/>
      <c r="AN155" s="548"/>
      <c r="AO155" s="548"/>
      <c r="AP155" s="548"/>
      <c r="AQ155" s="548"/>
      <c r="AR155" s="548"/>
      <c r="AS155" s="548"/>
      <c r="AT155" s="548"/>
    </row>
    <row r="156" spans="1:53" ht="212.25" hidden="1" customHeight="1" outlineLevel="1" x14ac:dyDescent="0.25">
      <c r="A156" s="1453"/>
      <c r="B156" s="709"/>
      <c r="C156" s="1066"/>
      <c r="D156" s="1066"/>
      <c r="E156" s="1188"/>
      <c r="F156" s="957"/>
      <c r="G156" s="957"/>
      <c r="H156" s="957"/>
      <c r="I156" s="957"/>
      <c r="J156" s="957"/>
      <c r="K156" s="1063"/>
      <c r="L156" s="1063"/>
      <c r="M156" s="1063"/>
      <c r="N156" s="1063"/>
      <c r="O156" s="1063"/>
      <c r="P156" s="957"/>
      <c r="Q156" s="957"/>
      <c r="R156" s="957"/>
      <c r="S156" s="957"/>
      <c r="T156" s="107" t="s">
        <v>579</v>
      </c>
      <c r="U156" s="716"/>
      <c r="V156" s="158"/>
      <c r="W156" s="148"/>
      <c r="X156" s="158"/>
      <c r="Y156" s="107"/>
      <c r="Z156" s="148"/>
      <c r="AA156" s="158"/>
      <c r="AB156" s="107"/>
      <c r="AC156" s="148"/>
      <c r="AD156" s="158"/>
      <c r="AE156" s="107"/>
      <c r="AF156" s="159"/>
      <c r="AG156" s="1139"/>
      <c r="AH156" s="1131"/>
      <c r="AI156" s="1133"/>
      <c r="AJ156" s="1106"/>
      <c r="AK156" s="957"/>
      <c r="AL156" s="930"/>
      <c r="AN156" s="548"/>
      <c r="AO156" s="548"/>
      <c r="AP156" s="548"/>
      <c r="AQ156" s="548"/>
      <c r="AR156" s="548"/>
      <c r="AS156" s="548"/>
      <c r="AT156" s="548"/>
    </row>
    <row r="157" spans="1:53" ht="221.25" hidden="1" customHeight="1" outlineLevel="1" x14ac:dyDescent="0.25">
      <c r="A157" s="1453"/>
      <c r="B157" s="709"/>
      <c r="C157" s="1066"/>
      <c r="D157" s="1066"/>
      <c r="E157" s="1188"/>
      <c r="F157" s="956" t="s">
        <v>585</v>
      </c>
      <c r="G157" s="956" t="s">
        <v>586</v>
      </c>
      <c r="H157" s="956" t="s">
        <v>572</v>
      </c>
      <c r="I157" s="956" t="s">
        <v>520</v>
      </c>
      <c r="J157" s="1178" t="s">
        <v>62</v>
      </c>
      <c r="K157" s="1062">
        <v>1</v>
      </c>
      <c r="L157" s="1062">
        <v>1</v>
      </c>
      <c r="M157" s="1062">
        <v>0</v>
      </c>
      <c r="N157" s="1062">
        <v>0</v>
      </c>
      <c r="O157" s="1062">
        <v>0</v>
      </c>
      <c r="P157" s="956" t="s">
        <v>587</v>
      </c>
      <c r="Q157" s="956" t="s">
        <v>574</v>
      </c>
      <c r="R157" s="956" t="s">
        <v>551</v>
      </c>
      <c r="S157" s="956" t="s">
        <v>588</v>
      </c>
      <c r="T157" s="10" t="s">
        <v>584</v>
      </c>
      <c r="U157" s="714"/>
      <c r="V157" s="733"/>
      <c r="W157" s="715"/>
      <c r="X157" s="733"/>
      <c r="Y157" s="715"/>
      <c r="Z157" s="733"/>
      <c r="AA157" s="715"/>
      <c r="AB157" s="715"/>
      <c r="AC157" s="733"/>
      <c r="AD157" s="715"/>
      <c r="AE157" s="733"/>
      <c r="AF157" s="715"/>
      <c r="AG157" s="1201">
        <v>140000</v>
      </c>
      <c r="AH157" s="1125" t="s">
        <v>159</v>
      </c>
      <c r="AI157" s="1127" t="s">
        <v>577</v>
      </c>
      <c r="AJ157" s="1129" t="s">
        <v>79</v>
      </c>
      <c r="AK157" s="956" t="s">
        <v>65</v>
      </c>
      <c r="AL157" s="943" t="s">
        <v>556</v>
      </c>
      <c r="AN157" s="548"/>
      <c r="AO157" s="548"/>
      <c r="AP157" s="548"/>
      <c r="AQ157" s="548"/>
      <c r="AR157" s="548"/>
      <c r="AS157" s="548"/>
      <c r="AT157" s="548"/>
    </row>
    <row r="158" spans="1:53" ht="197.25" hidden="1" customHeight="1" outlineLevel="1" x14ac:dyDescent="0.25">
      <c r="A158" s="1453"/>
      <c r="B158" s="709"/>
      <c r="C158" s="1066"/>
      <c r="D158" s="1066"/>
      <c r="E158" s="1188"/>
      <c r="F158" s="957"/>
      <c r="G158" s="957"/>
      <c r="H158" s="957"/>
      <c r="I158" s="957"/>
      <c r="J158" s="1179"/>
      <c r="K158" s="1063"/>
      <c r="L158" s="1063"/>
      <c r="M158" s="1063"/>
      <c r="N158" s="1063"/>
      <c r="O158" s="1063"/>
      <c r="P158" s="957"/>
      <c r="Q158" s="957"/>
      <c r="R158" s="957"/>
      <c r="S158" s="957"/>
      <c r="T158" s="10" t="s">
        <v>589</v>
      </c>
      <c r="U158" s="714"/>
      <c r="V158" s="714"/>
      <c r="W158" s="718"/>
      <c r="X158" s="733"/>
      <c r="Y158" s="737"/>
      <c r="Z158" s="718"/>
      <c r="AA158" s="714"/>
      <c r="AB158" s="10"/>
      <c r="AC158" s="718"/>
      <c r="AD158" s="714"/>
      <c r="AE158" s="10"/>
      <c r="AF158" s="719"/>
      <c r="AG158" s="1203"/>
      <c r="AH158" s="1131"/>
      <c r="AI158" s="1133"/>
      <c r="AJ158" s="1106"/>
      <c r="AK158" s="957"/>
      <c r="AL158" s="930"/>
      <c r="AN158" s="548"/>
      <c r="AO158" s="548"/>
      <c r="AP158" s="548"/>
      <c r="AQ158" s="548"/>
      <c r="AR158" s="548"/>
      <c r="AS158" s="548"/>
      <c r="AT158" s="548"/>
    </row>
    <row r="159" spans="1:53" ht="409.6" hidden="1" customHeight="1" outlineLevel="1" x14ac:dyDescent="0.25">
      <c r="A159" s="1453"/>
      <c r="B159" s="709"/>
      <c r="C159" s="1066"/>
      <c r="D159" s="1066"/>
      <c r="E159" s="1188"/>
      <c r="F159" s="956" t="s">
        <v>590</v>
      </c>
      <c r="G159" s="956" t="s">
        <v>591</v>
      </c>
      <c r="H159" s="956" t="s">
        <v>592</v>
      </c>
      <c r="I159" s="956" t="s">
        <v>520</v>
      </c>
      <c r="J159" s="1062">
        <v>1</v>
      </c>
      <c r="K159" s="1062">
        <v>1</v>
      </c>
      <c r="L159" s="1143">
        <v>0</v>
      </c>
      <c r="M159" s="1143">
        <v>0.7</v>
      </c>
      <c r="N159" s="1143">
        <v>0.3</v>
      </c>
      <c r="O159" s="1143">
        <v>0</v>
      </c>
      <c r="P159" s="956" t="s">
        <v>593</v>
      </c>
      <c r="Q159" s="956" t="s">
        <v>58</v>
      </c>
      <c r="R159" s="956" t="s">
        <v>551</v>
      </c>
      <c r="S159" s="956" t="s">
        <v>594</v>
      </c>
      <c r="T159" s="10" t="s">
        <v>584</v>
      </c>
      <c r="U159" s="714"/>
      <c r="V159" s="714"/>
      <c r="W159" s="718"/>
      <c r="X159" s="714"/>
      <c r="Y159" s="10"/>
      <c r="Z159" s="718"/>
      <c r="AA159" s="714"/>
      <c r="AB159" s="10"/>
      <c r="AC159" s="718"/>
      <c r="AD159" s="733"/>
      <c r="AE159" s="737"/>
      <c r="AF159" s="738"/>
      <c r="AG159" s="1132">
        <v>350000</v>
      </c>
      <c r="AH159" s="1125" t="s">
        <v>159</v>
      </c>
      <c r="AI159" s="1127" t="s">
        <v>577</v>
      </c>
      <c r="AJ159" s="1129" t="s">
        <v>79</v>
      </c>
      <c r="AK159" s="956" t="s">
        <v>92</v>
      </c>
      <c r="AL159" s="943" t="s">
        <v>556</v>
      </c>
      <c r="AN159" s="548"/>
      <c r="AO159" s="548"/>
      <c r="AP159" s="548"/>
      <c r="AQ159" s="548"/>
      <c r="AR159" s="548"/>
      <c r="AS159" s="548"/>
      <c r="AT159" s="548"/>
    </row>
    <row r="160" spans="1:53" ht="409.5" hidden="1" customHeight="1" outlineLevel="1" x14ac:dyDescent="0.25">
      <c r="A160" s="1453"/>
      <c r="B160" s="709"/>
      <c r="C160" s="1066"/>
      <c r="D160" s="1066"/>
      <c r="E160" s="1188"/>
      <c r="F160" s="957"/>
      <c r="G160" s="957"/>
      <c r="H160" s="957"/>
      <c r="I160" s="957"/>
      <c r="J160" s="1063"/>
      <c r="K160" s="1063"/>
      <c r="L160" s="1145"/>
      <c r="M160" s="1145"/>
      <c r="N160" s="1145"/>
      <c r="O160" s="1145"/>
      <c r="P160" s="957"/>
      <c r="Q160" s="957"/>
      <c r="R160" s="957"/>
      <c r="S160" s="957"/>
      <c r="T160" s="13" t="s">
        <v>579</v>
      </c>
      <c r="U160" s="154"/>
      <c r="V160" s="154"/>
      <c r="W160" s="153"/>
      <c r="X160" s="154"/>
      <c r="Y160" s="13"/>
      <c r="Z160" s="153"/>
      <c r="AA160" s="154"/>
      <c r="AB160" s="13"/>
      <c r="AC160" s="153"/>
      <c r="AD160" s="724"/>
      <c r="AE160" s="739"/>
      <c r="AF160" s="740"/>
      <c r="AG160" s="1138"/>
      <c r="AH160" s="1200"/>
      <c r="AI160" s="1137"/>
      <c r="AJ160" s="1105"/>
      <c r="AK160" s="1066"/>
      <c r="AL160" s="929"/>
      <c r="AN160" s="548"/>
      <c r="AO160" s="548"/>
      <c r="AP160" s="548"/>
      <c r="AQ160" s="548"/>
      <c r="AR160" s="548"/>
      <c r="AS160" s="548"/>
      <c r="AT160" s="548"/>
    </row>
    <row r="161" spans="1:53" ht="142.5" hidden="1" customHeight="1" outlineLevel="1" x14ac:dyDescent="0.25">
      <c r="A161" s="1453"/>
      <c r="B161" s="709"/>
      <c r="C161" s="1066"/>
      <c r="D161" s="1066"/>
      <c r="E161" s="1188"/>
      <c r="F161" s="956" t="s">
        <v>595</v>
      </c>
      <c r="G161" s="956" t="s">
        <v>596</v>
      </c>
      <c r="H161" s="956" t="s">
        <v>592</v>
      </c>
      <c r="I161" s="956" t="s">
        <v>520</v>
      </c>
      <c r="J161" s="1062" t="s">
        <v>62</v>
      </c>
      <c r="K161" s="1062">
        <v>1</v>
      </c>
      <c r="L161" s="1062">
        <v>0</v>
      </c>
      <c r="M161" s="1062">
        <v>0.7</v>
      </c>
      <c r="N161" s="1062">
        <v>0.3</v>
      </c>
      <c r="O161" s="1062">
        <v>0</v>
      </c>
      <c r="P161" s="956" t="s">
        <v>597</v>
      </c>
      <c r="Q161" s="956" t="s">
        <v>58</v>
      </c>
      <c r="R161" s="956" t="s">
        <v>551</v>
      </c>
      <c r="S161" s="956" t="s">
        <v>594</v>
      </c>
      <c r="T161" s="10" t="s">
        <v>584</v>
      </c>
      <c r="U161" s="154"/>
      <c r="V161" s="154"/>
      <c r="W161" s="153"/>
      <c r="X161" s="154"/>
      <c r="Y161" s="13"/>
      <c r="Z161" s="153"/>
      <c r="AA161" s="154"/>
      <c r="AB161" s="13"/>
      <c r="AC161" s="153"/>
      <c r="AD161" s="724"/>
      <c r="AE161" s="739"/>
      <c r="AF161" s="740"/>
      <c r="AG161" s="687">
        <v>8000000</v>
      </c>
      <c r="AH161" s="876"/>
      <c r="AI161" s="108"/>
      <c r="AJ161" s="152"/>
      <c r="AK161" s="14"/>
      <c r="AL161" s="857"/>
      <c r="AN161" s="548"/>
      <c r="AO161" s="548"/>
      <c r="AP161" s="548"/>
      <c r="AQ161" s="548"/>
      <c r="AR161" s="548"/>
      <c r="AS161" s="548"/>
      <c r="AT161" s="548"/>
    </row>
    <row r="162" spans="1:53" ht="376.5" hidden="1" customHeight="1" outlineLevel="1" x14ac:dyDescent="0.25">
      <c r="A162" s="1453"/>
      <c r="B162" s="709"/>
      <c r="C162" s="1066"/>
      <c r="D162" s="1066"/>
      <c r="E162" s="1188"/>
      <c r="F162" s="957"/>
      <c r="G162" s="957"/>
      <c r="H162" s="957"/>
      <c r="I162" s="957"/>
      <c r="J162" s="1063"/>
      <c r="K162" s="1063"/>
      <c r="L162" s="1063"/>
      <c r="M162" s="1063"/>
      <c r="N162" s="1063"/>
      <c r="O162" s="1063"/>
      <c r="P162" s="957"/>
      <c r="Q162" s="957"/>
      <c r="R162" s="957"/>
      <c r="S162" s="957"/>
      <c r="T162" s="13" t="s">
        <v>579</v>
      </c>
      <c r="U162" s="154"/>
      <c r="V162" s="154"/>
      <c r="W162" s="153"/>
      <c r="X162" s="154"/>
      <c r="Y162" s="13"/>
      <c r="Z162" s="153"/>
      <c r="AA162" s="154"/>
      <c r="AB162" s="13"/>
      <c r="AC162" s="153"/>
      <c r="AD162" s="724"/>
      <c r="AE162" s="739"/>
      <c r="AF162" s="740"/>
      <c r="AG162" s="626"/>
      <c r="AH162" s="713"/>
      <c r="AI162" s="146"/>
      <c r="AJ162" s="625"/>
      <c r="AK162" s="9"/>
      <c r="AL162" s="858"/>
    </row>
    <row r="163" spans="1:53" ht="409.6" hidden="1" customHeight="1" outlineLevel="1" x14ac:dyDescent="0.25">
      <c r="A163" s="1453"/>
      <c r="B163" s="709"/>
      <c r="C163" s="1066"/>
      <c r="D163" s="1066"/>
      <c r="E163" s="1188"/>
      <c r="F163" s="956" t="s">
        <v>598</v>
      </c>
      <c r="G163" s="956" t="s">
        <v>599</v>
      </c>
      <c r="H163" s="956" t="s">
        <v>592</v>
      </c>
      <c r="I163" s="956" t="s">
        <v>520</v>
      </c>
      <c r="J163" s="1062" t="s">
        <v>62</v>
      </c>
      <c r="K163" s="1062">
        <v>1</v>
      </c>
      <c r="L163" s="1062">
        <v>0</v>
      </c>
      <c r="M163" s="1062">
        <v>0.7</v>
      </c>
      <c r="N163" s="1062">
        <v>0.3</v>
      </c>
      <c r="O163" s="1062">
        <v>0</v>
      </c>
      <c r="P163" s="956" t="s">
        <v>600</v>
      </c>
      <c r="Q163" s="956" t="s">
        <v>58</v>
      </c>
      <c r="R163" s="956" t="s">
        <v>551</v>
      </c>
      <c r="S163" s="956" t="s">
        <v>594</v>
      </c>
      <c r="T163" s="10" t="s">
        <v>584</v>
      </c>
      <c r="U163" s="714"/>
      <c r="V163" s="714"/>
      <c r="W163" s="718"/>
      <c r="X163" s="714"/>
      <c r="Y163" s="10"/>
      <c r="Z163" s="718"/>
      <c r="AA163" s="714"/>
      <c r="AB163" s="10"/>
      <c r="AC163" s="718"/>
      <c r="AD163" s="733"/>
      <c r="AE163" s="737"/>
      <c r="AF163" s="738"/>
      <c r="AG163" s="1132">
        <v>400000</v>
      </c>
      <c r="AH163" s="1125" t="s">
        <v>159</v>
      </c>
      <c r="AI163" s="1127" t="s">
        <v>577</v>
      </c>
      <c r="AJ163" s="1129" t="s">
        <v>79</v>
      </c>
      <c r="AK163" s="956" t="s">
        <v>92</v>
      </c>
      <c r="AL163" s="943" t="s">
        <v>556</v>
      </c>
    </row>
    <row r="164" spans="1:53" ht="243.75" hidden="1" customHeight="1" outlineLevel="1" thickBot="1" x14ac:dyDescent="0.3">
      <c r="A164" s="1453"/>
      <c r="B164" s="709"/>
      <c r="C164" s="1066"/>
      <c r="D164" s="1066"/>
      <c r="E164" s="1188"/>
      <c r="F164" s="957"/>
      <c r="G164" s="957"/>
      <c r="H164" s="957"/>
      <c r="I164" s="957"/>
      <c r="J164" s="1063"/>
      <c r="K164" s="1063"/>
      <c r="L164" s="1063"/>
      <c r="M164" s="1063"/>
      <c r="N164" s="1063"/>
      <c r="O164" s="1063"/>
      <c r="P164" s="957"/>
      <c r="Q164" s="957"/>
      <c r="R164" s="957"/>
      <c r="S164" s="957"/>
      <c r="T164" s="13" t="s">
        <v>579</v>
      </c>
      <c r="U164" s="154"/>
      <c r="V164" s="154"/>
      <c r="W164" s="153"/>
      <c r="X164" s="154"/>
      <c r="Y164" s="13"/>
      <c r="Z164" s="153"/>
      <c r="AA164" s="154"/>
      <c r="AB164" s="13"/>
      <c r="AC164" s="153"/>
      <c r="AD164" s="724"/>
      <c r="AE164" s="739"/>
      <c r="AF164" s="740"/>
      <c r="AG164" s="1124"/>
      <c r="AH164" s="1131"/>
      <c r="AI164" s="1133"/>
      <c r="AJ164" s="1106"/>
      <c r="AK164" s="957"/>
      <c r="AL164" s="930"/>
    </row>
    <row r="165" spans="1:53" ht="140.25" customHeight="1" collapsed="1" x14ac:dyDescent="0.25">
      <c r="A165" s="1453"/>
      <c r="B165" s="709"/>
      <c r="C165" s="1066"/>
      <c r="D165" s="1066"/>
      <c r="E165" s="1188"/>
      <c r="F165" s="956" t="s">
        <v>601</v>
      </c>
      <c r="G165" s="956" t="s">
        <v>602</v>
      </c>
      <c r="H165" s="956" t="s">
        <v>592</v>
      </c>
      <c r="I165" s="956" t="s">
        <v>520</v>
      </c>
      <c r="J165" s="1062" t="s">
        <v>62</v>
      </c>
      <c r="K165" s="1062">
        <v>1</v>
      </c>
      <c r="L165" s="1062">
        <v>0</v>
      </c>
      <c r="M165" s="1062">
        <v>0.7</v>
      </c>
      <c r="N165" s="1062">
        <v>0.3</v>
      </c>
      <c r="O165" s="1062">
        <v>0</v>
      </c>
      <c r="P165" s="956" t="s">
        <v>603</v>
      </c>
      <c r="Q165" s="956" t="s">
        <v>58</v>
      </c>
      <c r="R165" s="956" t="s">
        <v>551</v>
      </c>
      <c r="S165" s="956" t="s">
        <v>594</v>
      </c>
      <c r="T165" s="10" t="s">
        <v>584</v>
      </c>
      <c r="U165" s="714"/>
      <c r="V165" s="714"/>
      <c r="W165" s="718"/>
      <c r="X165" s="714"/>
      <c r="Y165" s="10"/>
      <c r="Z165" s="718"/>
      <c r="AA165" s="714"/>
      <c r="AB165" s="10"/>
      <c r="AC165" s="718"/>
      <c r="AD165" s="733"/>
      <c r="AE165" s="737"/>
      <c r="AF165" s="738"/>
      <c r="AG165" s="1099">
        <v>2600000</v>
      </c>
      <c r="AH165" s="1125" t="s">
        <v>159</v>
      </c>
      <c r="AI165" s="1127" t="s">
        <v>577</v>
      </c>
      <c r="AJ165" s="1129" t="s">
        <v>79</v>
      </c>
      <c r="AK165" s="956" t="s">
        <v>92</v>
      </c>
      <c r="AL165" s="943" t="s">
        <v>556</v>
      </c>
    </row>
    <row r="166" spans="1:53" ht="167.25" customHeight="1" thickBot="1" x14ac:dyDescent="0.3">
      <c r="A166" s="1453"/>
      <c r="B166" s="709"/>
      <c r="C166" s="1066"/>
      <c r="D166" s="1066"/>
      <c r="E166" s="1189"/>
      <c r="F166" s="1064"/>
      <c r="G166" s="1064"/>
      <c r="H166" s="1064"/>
      <c r="I166" s="1064"/>
      <c r="J166" s="1078"/>
      <c r="K166" s="1078"/>
      <c r="L166" s="1078"/>
      <c r="M166" s="1078"/>
      <c r="N166" s="1078"/>
      <c r="O166" s="1078"/>
      <c r="P166" s="1064"/>
      <c r="Q166" s="1064"/>
      <c r="R166" s="1064"/>
      <c r="S166" s="1064"/>
      <c r="T166" s="13" t="s">
        <v>579</v>
      </c>
      <c r="U166" s="154"/>
      <c r="V166" s="154"/>
      <c r="W166" s="153"/>
      <c r="X166" s="154"/>
      <c r="Y166" s="13"/>
      <c r="Z166" s="153"/>
      <c r="AA166" s="154"/>
      <c r="AB166" s="13"/>
      <c r="AC166" s="153"/>
      <c r="AD166" s="724"/>
      <c r="AE166" s="739"/>
      <c r="AF166" s="740"/>
      <c r="AG166" s="1124"/>
      <c r="AH166" s="1126"/>
      <c r="AI166" s="1128"/>
      <c r="AJ166" s="1130"/>
      <c r="AK166" s="1064"/>
      <c r="AL166" s="1069"/>
    </row>
    <row r="167" spans="1:53" ht="64.5" customHeight="1" x14ac:dyDescent="0.25">
      <c r="A167" s="1453"/>
      <c r="B167" s="709"/>
      <c r="C167" s="1066"/>
      <c r="D167" s="1066"/>
      <c r="E167" s="1232" t="s">
        <v>604</v>
      </c>
      <c r="F167" s="1065" t="s">
        <v>605</v>
      </c>
      <c r="G167" s="1065" t="s">
        <v>606</v>
      </c>
      <c r="H167" s="1065" t="s">
        <v>607</v>
      </c>
      <c r="I167" s="1065" t="s">
        <v>520</v>
      </c>
      <c r="J167" s="990">
        <v>0.3</v>
      </c>
      <c r="K167" s="990">
        <v>0.2</v>
      </c>
      <c r="L167" s="990">
        <v>0</v>
      </c>
      <c r="M167" s="990">
        <v>0.1</v>
      </c>
      <c r="N167" s="990">
        <v>0.1</v>
      </c>
      <c r="O167" s="990">
        <v>0</v>
      </c>
      <c r="P167" s="1065" t="s">
        <v>348</v>
      </c>
      <c r="Q167" s="1065" t="s">
        <v>574</v>
      </c>
      <c r="R167" s="1065" t="s">
        <v>551</v>
      </c>
      <c r="S167" s="1065" t="s">
        <v>608</v>
      </c>
      <c r="T167" s="725" t="s">
        <v>609</v>
      </c>
      <c r="U167" s="725"/>
      <c r="V167" s="727"/>
      <c r="W167" s="728"/>
      <c r="X167" s="727"/>
      <c r="Y167" s="725"/>
      <c r="Z167" s="728"/>
      <c r="AA167" s="726"/>
      <c r="AB167" s="741"/>
      <c r="AC167" s="742"/>
      <c r="AD167" s="727"/>
      <c r="AE167" s="725"/>
      <c r="AF167" s="725"/>
      <c r="AG167" s="1099" t="s">
        <v>610</v>
      </c>
      <c r="AH167" s="1101" t="s">
        <v>159</v>
      </c>
      <c r="AI167" s="1070" t="s">
        <v>611</v>
      </c>
      <c r="AJ167" s="1072" t="s">
        <v>112</v>
      </c>
      <c r="AK167" s="1065" t="s">
        <v>65</v>
      </c>
      <c r="AL167" s="944" t="s">
        <v>66</v>
      </c>
      <c r="AN167" s="1216"/>
      <c r="AO167" s="1217"/>
      <c r="AP167" s="1217"/>
      <c r="AQ167" s="1217"/>
    </row>
    <row r="168" spans="1:53" ht="225.75" hidden="1" customHeight="1" outlineLevel="2" thickBot="1" x14ac:dyDescent="0.3">
      <c r="A168" s="1454"/>
      <c r="B168" s="743"/>
      <c r="C168" s="1074"/>
      <c r="D168" s="1074"/>
      <c r="E168" s="1663"/>
      <c r="F168" s="1074"/>
      <c r="G168" s="1074"/>
      <c r="H168" s="1074"/>
      <c r="I168" s="1074"/>
      <c r="J168" s="991"/>
      <c r="K168" s="991"/>
      <c r="L168" s="991"/>
      <c r="M168" s="991"/>
      <c r="N168" s="991"/>
      <c r="O168" s="991"/>
      <c r="P168" s="1074"/>
      <c r="Q168" s="1074"/>
      <c r="R168" s="1074"/>
      <c r="S168" s="1074"/>
      <c r="T168" s="743" t="s">
        <v>612</v>
      </c>
      <c r="U168" s="744"/>
      <c r="V168" s="744"/>
      <c r="W168" s="745"/>
      <c r="X168" s="744"/>
      <c r="Y168" s="743"/>
      <c r="Z168" s="745"/>
      <c r="AA168" s="744"/>
      <c r="AB168" s="743"/>
      <c r="AC168" s="745"/>
      <c r="AD168" s="746"/>
      <c r="AE168" s="747"/>
      <c r="AF168" s="748"/>
      <c r="AG168" s="1100"/>
      <c r="AH168" s="1102"/>
      <c r="AI168" s="1071"/>
      <c r="AJ168" s="1073"/>
      <c r="AK168" s="1074"/>
      <c r="AL168" s="1075"/>
      <c r="AN168" s="559"/>
      <c r="AO168" s="560"/>
      <c r="AP168" s="560"/>
      <c r="AQ168" s="560"/>
    </row>
    <row r="169" spans="1:53" ht="78.75" hidden="1" customHeight="1" outlineLevel="2" thickTop="1" thickBot="1" x14ac:dyDescent="0.3">
      <c r="A169" s="340"/>
      <c r="B169" s="341"/>
      <c r="C169" s="341"/>
      <c r="D169" s="341"/>
      <c r="E169" s="340"/>
      <c r="F169" s="342"/>
      <c r="G169" s="342"/>
      <c r="H169" s="342"/>
      <c r="I169" s="342"/>
      <c r="J169" s="472"/>
      <c r="K169" s="472"/>
      <c r="L169" s="343"/>
      <c r="M169" s="343"/>
      <c r="N169" s="342"/>
      <c r="O169" s="342"/>
      <c r="P169" s="342"/>
      <c r="Q169" s="342"/>
      <c r="R169" s="342"/>
      <c r="S169" s="342"/>
      <c r="T169" s="1168" t="s">
        <v>613</v>
      </c>
      <c r="U169" s="1169"/>
      <c r="V169" s="1169"/>
      <c r="W169" s="1169"/>
      <c r="X169" s="1169"/>
      <c r="Y169" s="1169"/>
      <c r="Z169" s="1169"/>
      <c r="AA169" s="1169"/>
      <c r="AB169" s="1169"/>
      <c r="AC169" s="1169"/>
      <c r="AD169" s="1169"/>
      <c r="AE169" s="1169"/>
      <c r="AF169" s="1170"/>
      <c r="AG169" s="565">
        <f>SUM(AG148:AG168)</f>
        <v>12890000</v>
      </c>
      <c r="AH169" s="471"/>
      <c r="AI169" s="562"/>
      <c r="AJ169" s="343"/>
      <c r="AK169" s="342"/>
      <c r="AL169" s="342"/>
    </row>
    <row r="170" spans="1:53" ht="40.5" hidden="1" customHeight="1" outlineLevel="2" thickTop="1" thickBot="1" x14ac:dyDescent="0.3">
      <c r="A170" s="340"/>
      <c r="B170" s="341"/>
      <c r="C170" s="341"/>
      <c r="D170" s="341"/>
      <c r="E170" s="340"/>
      <c r="F170" s="342"/>
      <c r="G170" s="342"/>
      <c r="H170" s="342"/>
      <c r="I170" s="342"/>
      <c r="J170" s="472"/>
      <c r="K170" s="472"/>
      <c r="L170" s="343"/>
      <c r="M170" s="343"/>
      <c r="N170" s="342"/>
      <c r="O170" s="342"/>
      <c r="P170" s="342"/>
      <c r="Q170" s="342"/>
      <c r="R170" s="342"/>
      <c r="S170" s="342"/>
      <c r="T170" s="350"/>
      <c r="U170" s="350"/>
      <c r="V170" s="350"/>
      <c r="W170" s="350"/>
      <c r="X170" s="350"/>
      <c r="Y170" s="350"/>
      <c r="Z170" s="350"/>
      <c r="AA170" s="350"/>
      <c r="AB170" s="350"/>
      <c r="AC170" s="350"/>
      <c r="AD170" s="350"/>
      <c r="AE170" s="350"/>
      <c r="AF170" s="350"/>
      <c r="AG170" s="563"/>
      <c r="AH170" s="471"/>
      <c r="AI170" s="562"/>
      <c r="AJ170" s="343"/>
      <c r="AK170" s="342"/>
      <c r="AL170" s="342"/>
      <c r="BA170" s="282"/>
    </row>
    <row r="171" spans="1:53" ht="45" hidden="1" customHeight="1" outlineLevel="2" thickTop="1" thickBot="1" x14ac:dyDescent="0.3">
      <c r="A171" s="1085" t="s">
        <v>614</v>
      </c>
      <c r="B171" s="1086"/>
      <c r="C171" s="1086"/>
      <c r="D171" s="1086"/>
      <c r="E171" s="1086"/>
      <c r="F171" s="1086"/>
      <c r="G171" s="1086"/>
      <c r="H171" s="1086"/>
      <c r="I171" s="1086"/>
      <c r="J171" s="1086"/>
      <c r="K171" s="1086"/>
      <c r="L171" s="1086"/>
      <c r="M171" s="1086"/>
      <c r="N171" s="1086"/>
      <c r="O171" s="1086"/>
      <c r="P171" s="1086"/>
      <c r="Q171" s="1086"/>
      <c r="R171" s="1086"/>
      <c r="S171" s="1086"/>
      <c r="T171" s="1086"/>
      <c r="U171" s="1086"/>
      <c r="V171" s="1086"/>
      <c r="W171" s="1086"/>
      <c r="X171" s="1086"/>
      <c r="Y171" s="1086"/>
      <c r="Z171" s="1086"/>
      <c r="AA171" s="1086"/>
      <c r="AB171" s="1086"/>
      <c r="AC171" s="1086"/>
      <c r="AD171" s="1086"/>
      <c r="AE171" s="1086"/>
      <c r="AF171" s="1086"/>
      <c r="AG171" s="1086"/>
      <c r="AH171" s="1086"/>
      <c r="AI171" s="1086"/>
      <c r="AJ171" s="1086"/>
      <c r="AK171" s="1086"/>
      <c r="AL171" s="1087"/>
      <c r="BA171" s="282"/>
    </row>
    <row r="172" spans="1:53" ht="68.25" hidden="1" customHeight="1" outlineLevel="2" thickTop="1" x14ac:dyDescent="0.25">
      <c r="A172" s="1091" t="s">
        <v>615</v>
      </c>
      <c r="B172" s="284"/>
      <c r="C172" s="1093"/>
      <c r="D172" s="1093"/>
      <c r="E172" s="1093" t="s">
        <v>616</v>
      </c>
      <c r="F172" s="1081" t="s">
        <v>617</v>
      </c>
      <c r="G172" s="1081" t="s">
        <v>618</v>
      </c>
      <c r="H172" s="1081" t="s">
        <v>619</v>
      </c>
      <c r="I172" s="1081" t="s">
        <v>520</v>
      </c>
      <c r="J172" s="1095">
        <v>0.2</v>
      </c>
      <c r="K172" s="1097">
        <v>0.8</v>
      </c>
      <c r="L172" s="1083">
        <v>0.1</v>
      </c>
      <c r="M172" s="1083">
        <v>0.05</v>
      </c>
      <c r="N172" s="1083">
        <v>0.1</v>
      </c>
      <c r="O172" s="1083">
        <v>0.15</v>
      </c>
      <c r="P172" s="1081" t="s">
        <v>620</v>
      </c>
      <c r="Q172" s="1081" t="s">
        <v>343</v>
      </c>
      <c r="R172" s="1081" t="s">
        <v>621</v>
      </c>
      <c r="S172" s="1081" t="s">
        <v>622</v>
      </c>
      <c r="T172" s="361" t="s">
        <v>623</v>
      </c>
      <c r="U172" s="551"/>
      <c r="V172" s="551"/>
      <c r="W172" s="554"/>
      <c r="X172" s="549"/>
      <c r="Y172" s="361"/>
      <c r="Z172" s="550"/>
      <c r="AA172" s="549"/>
      <c r="AB172" s="361"/>
      <c r="AC172" s="550"/>
      <c r="AD172" s="549"/>
      <c r="AE172" s="361"/>
      <c r="AF172" s="558"/>
      <c r="AG172" s="1079">
        <v>11490582</v>
      </c>
      <c r="AH172" s="1076" t="s">
        <v>624</v>
      </c>
      <c r="AI172" s="1081" t="s">
        <v>625</v>
      </c>
      <c r="AJ172" s="1083" t="s">
        <v>302</v>
      </c>
      <c r="AK172" s="1081" t="s">
        <v>92</v>
      </c>
      <c r="AL172" s="1088" t="s">
        <v>626</v>
      </c>
    </row>
    <row r="173" spans="1:53" ht="171.75" hidden="1" customHeight="1" outlineLevel="2" x14ac:dyDescent="0.25">
      <c r="A173" s="1091"/>
      <c r="B173" s="1093"/>
      <c r="C173" s="1093"/>
      <c r="D173" s="1093"/>
      <c r="E173" s="1093"/>
      <c r="F173" s="1081"/>
      <c r="G173" s="1081"/>
      <c r="H173" s="1081"/>
      <c r="I173" s="1081"/>
      <c r="J173" s="1095"/>
      <c r="K173" s="1097"/>
      <c r="L173" s="1083"/>
      <c r="M173" s="1083"/>
      <c r="N173" s="1083"/>
      <c r="O173" s="1083"/>
      <c r="P173" s="1081"/>
      <c r="Q173" s="1081"/>
      <c r="R173" s="1081"/>
      <c r="S173" s="1081"/>
      <c r="T173" s="361" t="s">
        <v>627</v>
      </c>
      <c r="U173" s="445"/>
      <c r="V173" s="445"/>
      <c r="W173" s="555"/>
      <c r="X173" s="549"/>
      <c r="Y173" s="361"/>
      <c r="Z173" s="554"/>
      <c r="AA173" s="445"/>
      <c r="AB173" s="446"/>
      <c r="AC173" s="555"/>
      <c r="AD173" s="445"/>
      <c r="AE173" s="446"/>
      <c r="AF173" s="447"/>
      <c r="AG173" s="1079"/>
      <c r="AH173" s="1076"/>
      <c r="AI173" s="1081"/>
      <c r="AJ173" s="1083"/>
      <c r="AK173" s="1081"/>
      <c r="AL173" s="1089"/>
    </row>
    <row r="174" spans="1:53" ht="68.25" hidden="1" customHeight="1" outlineLevel="2" x14ac:dyDescent="0.25">
      <c r="A174" s="1091"/>
      <c r="B174" s="1093"/>
      <c r="C174" s="1093"/>
      <c r="D174" s="1093"/>
      <c r="E174" s="1094"/>
      <c r="F174" s="1082"/>
      <c r="G174" s="1082"/>
      <c r="H174" s="1082"/>
      <c r="I174" s="1082"/>
      <c r="J174" s="1096"/>
      <c r="K174" s="1098"/>
      <c r="L174" s="1084"/>
      <c r="M174" s="1084"/>
      <c r="N174" s="1084"/>
      <c r="O174" s="1084"/>
      <c r="P174" s="1082"/>
      <c r="Q174" s="1082"/>
      <c r="R174" s="1082"/>
      <c r="S174" s="1082"/>
      <c r="T174" s="446" t="s">
        <v>628</v>
      </c>
      <c r="U174" s="445"/>
      <c r="V174" s="445"/>
      <c r="W174" s="555"/>
      <c r="X174" s="549"/>
      <c r="Y174" s="361"/>
      <c r="Z174" s="550"/>
      <c r="AA174" s="445"/>
      <c r="AB174" s="446"/>
      <c r="AC174" s="566"/>
      <c r="AD174" s="556"/>
      <c r="AE174" s="567"/>
      <c r="AF174" s="447"/>
      <c r="AG174" s="1080"/>
      <c r="AH174" s="1077"/>
      <c r="AI174" s="1082"/>
      <c r="AJ174" s="1084"/>
      <c r="AK174" s="1082"/>
      <c r="AL174" s="1090"/>
    </row>
    <row r="175" spans="1:53" ht="246.75" hidden="1" customHeight="1" outlineLevel="2" x14ac:dyDescent="0.25">
      <c r="A175" s="1091"/>
      <c r="B175" s="1093"/>
      <c r="C175" s="1093"/>
      <c r="D175" s="1093"/>
      <c r="E175" s="987" t="s">
        <v>629</v>
      </c>
      <c r="F175" s="959" t="s">
        <v>630</v>
      </c>
      <c r="G175" s="959" t="s">
        <v>631</v>
      </c>
      <c r="H175" s="959" t="s">
        <v>619</v>
      </c>
      <c r="I175" s="959" t="s">
        <v>520</v>
      </c>
      <c r="J175" s="1108">
        <v>20</v>
      </c>
      <c r="K175" s="959">
        <v>22</v>
      </c>
      <c r="L175" s="959">
        <v>2</v>
      </c>
      <c r="M175" s="959">
        <v>6</v>
      </c>
      <c r="N175" s="959">
        <v>6</v>
      </c>
      <c r="O175" s="959">
        <v>4</v>
      </c>
      <c r="P175" s="959" t="s">
        <v>632</v>
      </c>
      <c r="Q175" s="959" t="s">
        <v>343</v>
      </c>
      <c r="R175" s="959" t="s">
        <v>621</v>
      </c>
      <c r="S175" s="959" t="s">
        <v>490</v>
      </c>
      <c r="T175" s="446" t="s">
        <v>633</v>
      </c>
      <c r="U175" s="551"/>
      <c r="V175" s="551"/>
      <c r="W175" s="550"/>
      <c r="X175" s="549"/>
      <c r="Y175" s="361"/>
      <c r="Z175" s="550"/>
      <c r="AA175" s="549"/>
      <c r="AB175" s="361"/>
      <c r="AC175" s="550"/>
      <c r="AD175" s="549"/>
      <c r="AE175" s="361"/>
      <c r="AF175" s="558"/>
      <c r="AG175" s="1120">
        <v>200000</v>
      </c>
      <c r="AH175" s="1122" t="s">
        <v>634</v>
      </c>
      <c r="AI175" s="959" t="s">
        <v>635</v>
      </c>
      <c r="AJ175" s="961" t="s">
        <v>302</v>
      </c>
      <c r="AK175" s="959" t="s">
        <v>92</v>
      </c>
      <c r="AL175" s="941" t="s">
        <v>636</v>
      </c>
    </row>
    <row r="176" spans="1:53" ht="408.75" hidden="1" customHeight="1" outlineLevel="2" thickBot="1" x14ac:dyDescent="0.3">
      <c r="A176" s="1092"/>
      <c r="B176" s="988"/>
      <c r="C176" s="988"/>
      <c r="D176" s="988"/>
      <c r="E176" s="988"/>
      <c r="F176" s="960"/>
      <c r="G176" s="960"/>
      <c r="H176" s="960"/>
      <c r="I176" s="960"/>
      <c r="J176" s="1109"/>
      <c r="K176" s="960"/>
      <c r="L176" s="960"/>
      <c r="M176" s="960"/>
      <c r="N176" s="960"/>
      <c r="O176" s="960"/>
      <c r="P176" s="960"/>
      <c r="Q176" s="960"/>
      <c r="R176" s="960"/>
      <c r="S176" s="960"/>
      <c r="T176" s="877" t="s">
        <v>637</v>
      </c>
      <c r="U176" s="383"/>
      <c r="V176" s="878"/>
      <c r="W176" s="553"/>
      <c r="X176" s="879"/>
      <c r="Y176" s="880"/>
      <c r="Z176" s="881"/>
      <c r="AA176" s="878"/>
      <c r="AB176" s="552"/>
      <c r="AC176" s="553"/>
      <c r="AD176" s="878"/>
      <c r="AE176" s="552"/>
      <c r="AF176" s="882"/>
      <c r="AG176" s="1121"/>
      <c r="AH176" s="1123"/>
      <c r="AI176" s="960"/>
      <c r="AJ176" s="962"/>
      <c r="AK176" s="960"/>
      <c r="AL176" s="942"/>
    </row>
    <row r="177" spans="1:53" ht="68.25" hidden="1" customHeight="1" outlineLevel="2" thickTop="1" x14ac:dyDescent="0.25">
      <c r="A177" s="341"/>
      <c r="B177" s="341"/>
      <c r="C177" s="341"/>
      <c r="D177" s="341"/>
      <c r="E177" s="341"/>
      <c r="F177" s="342"/>
      <c r="G177" s="342"/>
      <c r="H177" s="342"/>
      <c r="I177" s="342"/>
      <c r="J177" s="342"/>
      <c r="K177" s="342"/>
      <c r="L177" s="342"/>
      <c r="M177" s="342"/>
      <c r="N177" s="342"/>
      <c r="O177" s="342"/>
      <c r="P177" s="342"/>
      <c r="Q177" s="342"/>
      <c r="R177" s="342"/>
      <c r="S177" s="342"/>
      <c r="T177" s="1171" t="s">
        <v>638</v>
      </c>
      <c r="U177" s="1171"/>
      <c r="V177" s="1171"/>
      <c r="W177" s="1171"/>
      <c r="X177" s="1171"/>
      <c r="Y177" s="1171"/>
      <c r="Z177" s="1171"/>
      <c r="AA177" s="1171"/>
      <c r="AB177" s="1171"/>
      <c r="AC177" s="1171"/>
      <c r="AD177" s="1171"/>
      <c r="AE177" s="1171"/>
      <c r="AF177" s="1171"/>
      <c r="AG177" s="883">
        <f>SUM(AG172+AG175)</f>
        <v>11690582</v>
      </c>
      <c r="AH177" s="568"/>
      <c r="AI177" s="679"/>
      <c r="AJ177" s="342"/>
      <c r="AK177" s="342"/>
      <c r="AL177" s="265"/>
    </row>
    <row r="178" spans="1:53" ht="68.25" hidden="1" customHeight="1" outlineLevel="2" thickBot="1" x14ac:dyDescent="0.3">
      <c r="A178" s="340"/>
      <c r="B178" s="341"/>
      <c r="C178" s="341"/>
      <c r="D178" s="341"/>
      <c r="E178" s="340"/>
      <c r="F178" s="342"/>
      <c r="G178" s="342"/>
      <c r="H178" s="342"/>
      <c r="I178" s="342"/>
      <c r="J178" s="472"/>
      <c r="K178" s="472"/>
      <c r="L178" s="343"/>
      <c r="M178" s="343"/>
      <c r="N178" s="342"/>
      <c r="O178" s="342"/>
      <c r="P178" s="342"/>
      <c r="Q178" s="342"/>
      <c r="R178" s="342"/>
      <c r="S178" s="342"/>
      <c r="T178" s="350"/>
      <c r="U178" s="350"/>
      <c r="V178" s="350"/>
      <c r="W178" s="350"/>
      <c r="X178" s="350"/>
      <c r="Y178" s="350"/>
      <c r="Z178" s="350"/>
      <c r="AA178" s="350"/>
      <c r="AB178" s="350"/>
      <c r="AC178" s="350"/>
      <c r="AD178" s="350"/>
      <c r="AE178" s="350"/>
      <c r="AF178" s="350"/>
      <c r="AG178" s="563"/>
      <c r="AH178" s="471"/>
      <c r="AI178" s="562"/>
      <c r="AJ178" s="343"/>
      <c r="AK178" s="342"/>
      <c r="AL178" s="342"/>
    </row>
    <row r="179" spans="1:53" ht="58.5" hidden="1" customHeight="1" outlineLevel="1" thickTop="1" x14ac:dyDescent="0.25">
      <c r="A179" s="891" t="s">
        <v>639</v>
      </c>
      <c r="B179" s="892"/>
      <c r="C179" s="892"/>
      <c r="D179" s="892"/>
      <c r="E179" s="892"/>
      <c r="F179" s="892"/>
      <c r="G179" s="892"/>
      <c r="H179" s="892"/>
      <c r="I179" s="892"/>
      <c r="J179" s="892"/>
      <c r="K179" s="892"/>
      <c r="L179" s="892"/>
      <c r="M179" s="892"/>
      <c r="N179" s="892"/>
      <c r="O179" s="892"/>
      <c r="P179" s="892"/>
      <c r="Q179" s="892"/>
      <c r="R179" s="892"/>
      <c r="S179" s="892"/>
      <c r="T179" s="892"/>
      <c r="U179" s="892"/>
      <c r="V179" s="892"/>
      <c r="W179" s="892"/>
      <c r="X179" s="892"/>
      <c r="Y179" s="892"/>
      <c r="Z179" s="892"/>
      <c r="AA179" s="892"/>
      <c r="AB179" s="892"/>
      <c r="AC179" s="892"/>
      <c r="AD179" s="892"/>
      <c r="AE179" s="892"/>
      <c r="AF179" s="892"/>
      <c r="AG179" s="892"/>
      <c r="AH179" s="892"/>
      <c r="AI179" s="892"/>
      <c r="AJ179" s="893"/>
      <c r="AK179" s="893"/>
      <c r="AL179" s="894"/>
      <c r="BA179" s="261"/>
    </row>
    <row r="180" spans="1:53" ht="120.75" hidden="1" customHeight="1" outlineLevel="1" x14ac:dyDescent="0.5">
      <c r="A180" s="963" t="s">
        <v>515</v>
      </c>
      <c r="B180" s="926"/>
      <c r="C180" s="926"/>
      <c r="D180" s="926"/>
      <c r="E180" s="967" t="s">
        <v>640</v>
      </c>
      <c r="F180" s="970" t="s">
        <v>641</v>
      </c>
      <c r="G180" s="973" t="s">
        <v>642</v>
      </c>
      <c r="H180" s="973" t="s">
        <v>572</v>
      </c>
      <c r="I180" s="976" t="s">
        <v>520</v>
      </c>
      <c r="J180" s="979">
        <v>0.8</v>
      </c>
      <c r="K180" s="979">
        <v>1</v>
      </c>
      <c r="L180" s="979">
        <v>0.25</v>
      </c>
      <c r="M180" s="979">
        <v>0.25</v>
      </c>
      <c r="N180" s="979">
        <v>0.25</v>
      </c>
      <c r="O180" s="979">
        <v>0.25</v>
      </c>
      <c r="P180" s="970" t="s">
        <v>643</v>
      </c>
      <c r="Q180" s="973" t="s">
        <v>644</v>
      </c>
      <c r="R180" s="973" t="s">
        <v>645</v>
      </c>
      <c r="S180" s="973" t="s">
        <v>646</v>
      </c>
      <c r="T180" s="244" t="s">
        <v>647</v>
      </c>
      <c r="U180" s="244" t="s">
        <v>648</v>
      </c>
      <c r="V180" s="245" t="s">
        <v>648</v>
      </c>
      <c r="W180" s="244" t="s">
        <v>648</v>
      </c>
      <c r="X180" s="244" t="s">
        <v>648</v>
      </c>
      <c r="Y180" s="245" t="s">
        <v>648</v>
      </c>
      <c r="Z180" s="244" t="s">
        <v>648</v>
      </c>
      <c r="AA180" s="244" t="s">
        <v>648</v>
      </c>
      <c r="AB180" s="245" t="s">
        <v>648</v>
      </c>
      <c r="AC180" s="244" t="s">
        <v>648</v>
      </c>
      <c r="AD180" s="244" t="s">
        <v>648</v>
      </c>
      <c r="AE180" s="245" t="s">
        <v>648</v>
      </c>
      <c r="AF180" s="244" t="s">
        <v>648</v>
      </c>
      <c r="AG180" s="951" t="s">
        <v>649</v>
      </c>
      <c r="AH180" s="951" t="s">
        <v>650</v>
      </c>
      <c r="AI180" s="951" t="s">
        <v>651</v>
      </c>
      <c r="AJ180" s="951" t="s">
        <v>79</v>
      </c>
      <c r="AK180" s="951" t="s">
        <v>65</v>
      </c>
      <c r="AL180" s="938" t="s">
        <v>652</v>
      </c>
      <c r="BA180" s="261"/>
    </row>
    <row r="181" spans="1:53" ht="120.75" hidden="1" customHeight="1" outlineLevel="1" x14ac:dyDescent="0.5">
      <c r="A181" s="964"/>
      <c r="B181" s="982"/>
      <c r="C181" s="982"/>
      <c r="D181" s="982"/>
      <c r="E181" s="968"/>
      <c r="F181" s="971"/>
      <c r="G181" s="974"/>
      <c r="H181" s="974"/>
      <c r="I181" s="977"/>
      <c r="J181" s="980"/>
      <c r="K181" s="980"/>
      <c r="L181" s="980"/>
      <c r="M181" s="980"/>
      <c r="N181" s="980"/>
      <c r="O181" s="980"/>
      <c r="P181" s="971"/>
      <c r="Q181" s="974"/>
      <c r="R181" s="974"/>
      <c r="S181" s="974"/>
      <c r="T181" s="246" t="s">
        <v>653</v>
      </c>
      <c r="U181" s="246" t="s">
        <v>648</v>
      </c>
      <c r="V181" s="246" t="s">
        <v>648</v>
      </c>
      <c r="W181" s="247" t="s">
        <v>648</v>
      </c>
      <c r="X181" s="247" t="s">
        <v>648</v>
      </c>
      <c r="Y181" s="247" t="s">
        <v>648</v>
      </c>
      <c r="Z181" s="247" t="s">
        <v>648</v>
      </c>
      <c r="AA181" s="247" t="s">
        <v>648</v>
      </c>
      <c r="AB181" s="247" t="s">
        <v>648</v>
      </c>
      <c r="AC181" s="247" t="s">
        <v>648</v>
      </c>
      <c r="AD181" s="247" t="s">
        <v>648</v>
      </c>
      <c r="AE181" s="247" t="s">
        <v>648</v>
      </c>
      <c r="AF181" s="247" t="s">
        <v>648</v>
      </c>
      <c r="AG181" s="949"/>
      <c r="AH181" s="949"/>
      <c r="AI181" s="949"/>
      <c r="AJ181" s="949"/>
      <c r="AK181" s="949"/>
      <c r="AL181" s="940"/>
      <c r="BA181" s="261"/>
    </row>
    <row r="182" spans="1:53" ht="120.75" hidden="1" customHeight="1" outlineLevel="1" x14ac:dyDescent="0.5">
      <c r="A182" s="964"/>
      <c r="B182" s="982"/>
      <c r="C182" s="982"/>
      <c r="D182" s="982"/>
      <c r="E182" s="968"/>
      <c r="F182" s="972"/>
      <c r="G182" s="975"/>
      <c r="H182" s="975"/>
      <c r="I182" s="978"/>
      <c r="J182" s="981"/>
      <c r="K182" s="981"/>
      <c r="L182" s="981"/>
      <c r="M182" s="981"/>
      <c r="N182" s="981"/>
      <c r="O182" s="981"/>
      <c r="P182" s="972"/>
      <c r="Q182" s="975"/>
      <c r="R182" s="975"/>
      <c r="S182" s="975"/>
      <c r="T182" s="246" t="s">
        <v>654</v>
      </c>
      <c r="U182" s="246" t="s">
        <v>648</v>
      </c>
      <c r="V182" s="246" t="s">
        <v>648</v>
      </c>
      <c r="W182" s="247" t="s">
        <v>648</v>
      </c>
      <c r="X182" s="247" t="s">
        <v>648</v>
      </c>
      <c r="Y182" s="247" t="s">
        <v>648</v>
      </c>
      <c r="Z182" s="247" t="s">
        <v>648</v>
      </c>
      <c r="AA182" s="247" t="s">
        <v>648</v>
      </c>
      <c r="AB182" s="247" t="s">
        <v>648</v>
      </c>
      <c r="AC182" s="247" t="s">
        <v>648</v>
      </c>
      <c r="AD182" s="247" t="s">
        <v>648</v>
      </c>
      <c r="AE182" s="247" t="s">
        <v>648</v>
      </c>
      <c r="AF182" s="247" t="s">
        <v>648</v>
      </c>
      <c r="AG182" s="949"/>
      <c r="AH182" s="949"/>
      <c r="AI182" s="949"/>
      <c r="AJ182" s="949"/>
      <c r="AK182" s="949"/>
      <c r="AL182" s="940"/>
      <c r="BA182" s="261"/>
    </row>
    <row r="183" spans="1:53" ht="193.5" hidden="1" customHeight="1" outlineLevel="1" x14ac:dyDescent="0.5">
      <c r="A183" s="964"/>
      <c r="B183" s="982"/>
      <c r="C183" s="982"/>
      <c r="D183" s="982"/>
      <c r="E183" s="968"/>
      <c r="F183" s="884" t="s">
        <v>655</v>
      </c>
      <c r="G183" s="243" t="s">
        <v>656</v>
      </c>
      <c r="H183" s="859" t="s">
        <v>572</v>
      </c>
      <c r="I183" s="163" t="s">
        <v>520</v>
      </c>
      <c r="J183" s="860">
        <v>0</v>
      </c>
      <c r="K183" s="860">
        <v>0.4</v>
      </c>
      <c r="L183" s="860">
        <v>0.1</v>
      </c>
      <c r="M183" s="860">
        <v>0.1</v>
      </c>
      <c r="N183" s="860">
        <v>0.1</v>
      </c>
      <c r="O183" s="860">
        <v>0.1</v>
      </c>
      <c r="P183" s="243" t="s">
        <v>657</v>
      </c>
      <c r="Q183" s="243" t="s">
        <v>658</v>
      </c>
      <c r="R183" s="243" t="s">
        <v>645</v>
      </c>
      <c r="S183" s="243" t="s">
        <v>646</v>
      </c>
      <c r="T183" s="246" t="s">
        <v>659</v>
      </c>
      <c r="U183" s="246" t="s">
        <v>648</v>
      </c>
      <c r="V183" s="246" t="s">
        <v>648</v>
      </c>
      <c r="W183" s="246" t="s">
        <v>648</v>
      </c>
      <c r="X183" s="246" t="s">
        <v>648</v>
      </c>
      <c r="Y183" s="246" t="s">
        <v>648</v>
      </c>
      <c r="Z183" s="247" t="s">
        <v>648</v>
      </c>
      <c r="AA183" s="246" t="s">
        <v>648</v>
      </c>
      <c r="AB183" s="246" t="s">
        <v>648</v>
      </c>
      <c r="AC183" s="247" t="s">
        <v>648</v>
      </c>
      <c r="AD183" s="246" t="s">
        <v>648</v>
      </c>
      <c r="AE183" s="247" t="s">
        <v>648</v>
      </c>
      <c r="AF183" s="246" t="s">
        <v>648</v>
      </c>
      <c r="AG183" s="950"/>
      <c r="AH183" s="950"/>
      <c r="AI183" s="950"/>
      <c r="AJ183" s="950"/>
      <c r="AK183" s="950"/>
      <c r="AL183" s="939"/>
      <c r="BA183" s="261"/>
    </row>
    <row r="184" spans="1:53" ht="219" hidden="1" customHeight="1" outlineLevel="1" x14ac:dyDescent="0.5">
      <c r="A184" s="964"/>
      <c r="B184" s="982"/>
      <c r="C184" s="982"/>
      <c r="D184" s="982"/>
      <c r="E184" s="968"/>
      <c r="F184" s="952" t="s">
        <v>660</v>
      </c>
      <c r="G184" s="951" t="s">
        <v>661</v>
      </c>
      <c r="H184" s="954" t="s">
        <v>572</v>
      </c>
      <c r="I184" s="956" t="s">
        <v>520</v>
      </c>
      <c r="J184" s="958">
        <v>0.8</v>
      </c>
      <c r="K184" s="958">
        <v>0.9</v>
      </c>
      <c r="L184" s="958">
        <v>0.25</v>
      </c>
      <c r="M184" s="958">
        <v>0.25</v>
      </c>
      <c r="N184" s="958">
        <v>0.25</v>
      </c>
      <c r="O184" s="958">
        <v>0.25</v>
      </c>
      <c r="P184" s="951" t="s">
        <v>662</v>
      </c>
      <c r="Q184" s="951" t="s">
        <v>663</v>
      </c>
      <c r="R184" s="1513" t="s">
        <v>645</v>
      </c>
      <c r="S184" s="951" t="s">
        <v>664</v>
      </c>
      <c r="T184" s="618" t="s">
        <v>665</v>
      </c>
      <c r="U184" s="628" t="s">
        <v>648</v>
      </c>
      <c r="V184" s="628" t="s">
        <v>648</v>
      </c>
      <c r="W184" s="628" t="s">
        <v>648</v>
      </c>
      <c r="X184" s="629" t="s">
        <v>648</v>
      </c>
      <c r="Y184" s="629" t="s">
        <v>648</v>
      </c>
      <c r="Z184" s="629" t="s">
        <v>648</v>
      </c>
      <c r="AA184" s="629" t="s">
        <v>648</v>
      </c>
      <c r="AB184" s="629" t="s">
        <v>648</v>
      </c>
      <c r="AC184" s="629" t="s">
        <v>648</v>
      </c>
      <c r="AD184" s="629" t="s">
        <v>648</v>
      </c>
      <c r="AE184" s="629" t="s">
        <v>648</v>
      </c>
      <c r="AF184" s="629" t="s">
        <v>648</v>
      </c>
      <c r="AG184" s="951" t="s">
        <v>649</v>
      </c>
      <c r="AH184" s="1110" t="s">
        <v>159</v>
      </c>
      <c r="AI184" s="618" t="s">
        <v>666</v>
      </c>
      <c r="AJ184" s="951" t="s">
        <v>79</v>
      </c>
      <c r="AK184" s="951" t="s">
        <v>65</v>
      </c>
      <c r="AL184" s="938" t="s">
        <v>652</v>
      </c>
      <c r="BA184" s="261"/>
    </row>
    <row r="185" spans="1:53" ht="330.75" hidden="1" customHeight="1" outlineLevel="1" x14ac:dyDescent="0.5">
      <c r="A185" s="964"/>
      <c r="B185" s="982"/>
      <c r="C185" s="982"/>
      <c r="D185" s="982"/>
      <c r="E185" s="969"/>
      <c r="F185" s="953"/>
      <c r="G185" s="950"/>
      <c r="H185" s="955"/>
      <c r="I185" s="957"/>
      <c r="J185" s="955"/>
      <c r="K185" s="955"/>
      <c r="L185" s="955"/>
      <c r="M185" s="955"/>
      <c r="N185" s="955"/>
      <c r="O185" s="955"/>
      <c r="P185" s="950"/>
      <c r="Q185" s="950"/>
      <c r="R185" s="948"/>
      <c r="S185" s="950"/>
      <c r="T185" s="248" t="s">
        <v>667</v>
      </c>
      <c r="U185" s="250" t="s">
        <v>648</v>
      </c>
      <c r="V185" s="250" t="s">
        <v>648</v>
      </c>
      <c r="W185" s="249" t="s">
        <v>648</v>
      </c>
      <c r="X185" s="250" t="s">
        <v>648</v>
      </c>
      <c r="Y185" s="250" t="s">
        <v>648</v>
      </c>
      <c r="Z185" s="249" t="s">
        <v>648</v>
      </c>
      <c r="AA185" s="250" t="s">
        <v>648</v>
      </c>
      <c r="AB185" s="250" t="s">
        <v>648</v>
      </c>
      <c r="AC185" s="249" t="s">
        <v>648</v>
      </c>
      <c r="AD185" s="250" t="s">
        <v>648</v>
      </c>
      <c r="AE185" s="250" t="s">
        <v>648</v>
      </c>
      <c r="AF185" s="249" t="s">
        <v>648</v>
      </c>
      <c r="AG185" s="950"/>
      <c r="AH185" s="1111"/>
      <c r="AI185" s="248" t="s">
        <v>668</v>
      </c>
      <c r="AJ185" s="950"/>
      <c r="AK185" s="950"/>
      <c r="AL185" s="939"/>
      <c r="BA185" s="261"/>
    </row>
    <row r="186" spans="1:53" ht="148.5" hidden="1" customHeight="1" outlineLevel="1" x14ac:dyDescent="0.5">
      <c r="A186" s="965"/>
      <c r="B186" s="982"/>
      <c r="C186" s="982"/>
      <c r="D186" s="982"/>
      <c r="E186" s="926" t="s">
        <v>669</v>
      </c>
      <c r="F186" s="976" t="s">
        <v>670</v>
      </c>
      <c r="G186" s="945" t="s">
        <v>671</v>
      </c>
      <c r="H186" s="974" t="s">
        <v>572</v>
      </c>
      <c r="I186" s="977" t="s">
        <v>520</v>
      </c>
      <c r="J186" s="989">
        <v>1</v>
      </c>
      <c r="K186" s="989">
        <v>1</v>
      </c>
      <c r="L186" s="989">
        <v>0.25</v>
      </c>
      <c r="M186" s="989">
        <v>0.25</v>
      </c>
      <c r="N186" s="989">
        <v>0.25</v>
      </c>
      <c r="O186" s="989">
        <v>0.25</v>
      </c>
      <c r="P186" s="945" t="s">
        <v>672</v>
      </c>
      <c r="Q186" s="945" t="s">
        <v>673</v>
      </c>
      <c r="R186" s="945" t="s">
        <v>645</v>
      </c>
      <c r="S186" s="945" t="s">
        <v>664</v>
      </c>
      <c r="T186" s="248" t="s">
        <v>674</v>
      </c>
      <c r="U186" s="247" t="s">
        <v>648</v>
      </c>
      <c r="V186" s="247" t="s">
        <v>648</v>
      </c>
      <c r="W186" s="247" t="s">
        <v>648</v>
      </c>
      <c r="X186" s="247" t="s">
        <v>648</v>
      </c>
      <c r="Y186" s="247" t="s">
        <v>648</v>
      </c>
      <c r="Z186" s="247" t="s">
        <v>648</v>
      </c>
      <c r="AA186" s="247" t="s">
        <v>648</v>
      </c>
      <c r="AB186" s="247" t="s">
        <v>648</v>
      </c>
      <c r="AC186" s="247" t="s">
        <v>648</v>
      </c>
      <c r="AD186" s="247" t="s">
        <v>648</v>
      </c>
      <c r="AE186" s="247" t="s">
        <v>648</v>
      </c>
      <c r="AF186" s="247" t="s">
        <v>648</v>
      </c>
      <c r="AG186" s="947" t="s">
        <v>649</v>
      </c>
      <c r="AH186" s="947" t="s">
        <v>675</v>
      </c>
      <c r="AI186" s="248" t="s">
        <v>676</v>
      </c>
      <c r="AJ186" s="949" t="s">
        <v>79</v>
      </c>
      <c r="AK186" s="949" t="s">
        <v>92</v>
      </c>
      <c r="AL186" s="938" t="s">
        <v>677</v>
      </c>
      <c r="BA186" s="261"/>
    </row>
    <row r="187" spans="1:53" ht="261.75" hidden="1" customHeight="1" outlineLevel="1" x14ac:dyDescent="0.5">
      <c r="A187" s="965"/>
      <c r="B187" s="982"/>
      <c r="C187" s="982"/>
      <c r="D187" s="982"/>
      <c r="E187" s="927"/>
      <c r="F187" s="978"/>
      <c r="G187" s="946"/>
      <c r="H187" s="975"/>
      <c r="I187" s="978"/>
      <c r="J187" s="978"/>
      <c r="K187" s="978"/>
      <c r="L187" s="978"/>
      <c r="M187" s="978"/>
      <c r="N187" s="978"/>
      <c r="O187" s="978"/>
      <c r="P187" s="946"/>
      <c r="Q187" s="946"/>
      <c r="R187" s="946"/>
      <c r="S187" s="946"/>
      <c r="T187" s="248" t="s">
        <v>678</v>
      </c>
      <c r="U187" s="246" t="s">
        <v>648</v>
      </c>
      <c r="V187" s="246" t="s">
        <v>648</v>
      </c>
      <c r="W187" s="247" t="s">
        <v>648</v>
      </c>
      <c r="X187" s="246" t="s">
        <v>648</v>
      </c>
      <c r="Y187" s="246" t="s">
        <v>648</v>
      </c>
      <c r="Z187" s="247" t="s">
        <v>648</v>
      </c>
      <c r="AA187" s="246" t="s">
        <v>648</v>
      </c>
      <c r="AB187" s="246" t="s">
        <v>648</v>
      </c>
      <c r="AC187" s="247" t="s">
        <v>648</v>
      </c>
      <c r="AD187" s="246" t="s">
        <v>648</v>
      </c>
      <c r="AE187" s="246" t="s">
        <v>648</v>
      </c>
      <c r="AF187" s="247" t="s">
        <v>648</v>
      </c>
      <c r="AG187" s="948"/>
      <c r="AH187" s="948"/>
      <c r="AI187" s="248" t="s">
        <v>679</v>
      </c>
      <c r="AJ187" s="950"/>
      <c r="AK187" s="950"/>
      <c r="AL187" s="939"/>
      <c r="BA187" s="261"/>
    </row>
    <row r="188" spans="1:53" ht="249" hidden="1" customHeight="1" outlineLevel="1" x14ac:dyDescent="0.5">
      <c r="A188" s="965"/>
      <c r="B188" s="982"/>
      <c r="C188" s="982"/>
      <c r="D188" s="982"/>
      <c r="E188" s="926" t="s">
        <v>680</v>
      </c>
      <c r="F188" s="113" t="s">
        <v>681</v>
      </c>
      <c r="G188" s="248" t="s">
        <v>682</v>
      </c>
      <c r="H188" s="885" t="s">
        <v>572</v>
      </c>
      <c r="I188" s="886" t="s">
        <v>520</v>
      </c>
      <c r="J188" s="887">
        <v>1</v>
      </c>
      <c r="K188" s="888">
        <v>1</v>
      </c>
      <c r="L188" s="888">
        <v>0.25</v>
      </c>
      <c r="M188" s="888">
        <v>0.25</v>
      </c>
      <c r="N188" s="888">
        <v>0.25</v>
      </c>
      <c r="O188" s="888">
        <v>0.25</v>
      </c>
      <c r="P188" s="248" t="s">
        <v>683</v>
      </c>
      <c r="Q188" s="248" t="s">
        <v>684</v>
      </c>
      <c r="R188" s="251" t="s">
        <v>645</v>
      </c>
      <c r="S188" s="248" t="s">
        <v>685</v>
      </c>
      <c r="T188" s="248" t="s">
        <v>686</v>
      </c>
      <c r="U188" s="246" t="s">
        <v>648</v>
      </c>
      <c r="V188" s="246" t="s">
        <v>648</v>
      </c>
      <c r="W188" s="247" t="s">
        <v>648</v>
      </c>
      <c r="X188" s="246" t="s">
        <v>648</v>
      </c>
      <c r="Y188" s="246" t="s">
        <v>648</v>
      </c>
      <c r="Z188" s="247" t="s">
        <v>648</v>
      </c>
      <c r="AA188" s="246" t="s">
        <v>648</v>
      </c>
      <c r="AB188" s="246" t="s">
        <v>648</v>
      </c>
      <c r="AC188" s="247" t="s">
        <v>648</v>
      </c>
      <c r="AD188" s="246" t="s">
        <v>648</v>
      </c>
      <c r="AE188" s="246" t="s">
        <v>648</v>
      </c>
      <c r="AF188" s="247" t="s">
        <v>648</v>
      </c>
      <c r="AG188" s="246" t="s">
        <v>649</v>
      </c>
      <c r="AH188" s="246" t="s">
        <v>648</v>
      </c>
      <c r="AI188" s="250" t="s">
        <v>648</v>
      </c>
      <c r="AJ188" s="246" t="s">
        <v>648</v>
      </c>
      <c r="AK188" s="246" t="s">
        <v>648</v>
      </c>
      <c r="AL188" s="895" t="s">
        <v>648</v>
      </c>
      <c r="BA188" s="261"/>
    </row>
    <row r="189" spans="1:53" ht="236.25" hidden="1" outlineLevel="1" x14ac:dyDescent="0.5">
      <c r="A189" s="965"/>
      <c r="B189" s="982"/>
      <c r="C189" s="982"/>
      <c r="D189" s="982"/>
      <c r="E189" s="927"/>
      <c r="F189" s="113" t="s">
        <v>687</v>
      </c>
      <c r="G189" s="248" t="s">
        <v>688</v>
      </c>
      <c r="H189" s="885" t="s">
        <v>572</v>
      </c>
      <c r="I189" s="886" t="s">
        <v>520</v>
      </c>
      <c r="J189" s="887">
        <v>1</v>
      </c>
      <c r="K189" s="888">
        <v>1</v>
      </c>
      <c r="L189" s="888">
        <v>0.25</v>
      </c>
      <c r="M189" s="888">
        <v>0.25</v>
      </c>
      <c r="N189" s="889">
        <v>0.25</v>
      </c>
      <c r="O189" s="889">
        <v>0.25</v>
      </c>
      <c r="P189" s="248" t="s">
        <v>689</v>
      </c>
      <c r="Q189" s="248" t="s">
        <v>690</v>
      </c>
      <c r="R189" s="251" t="s">
        <v>645</v>
      </c>
      <c r="S189" s="248" t="s">
        <v>685</v>
      </c>
      <c r="T189" s="248" t="s">
        <v>691</v>
      </c>
      <c r="U189" s="246" t="s">
        <v>648</v>
      </c>
      <c r="V189" s="246" t="s">
        <v>648</v>
      </c>
      <c r="W189" s="247" t="s">
        <v>648</v>
      </c>
      <c r="X189" s="246" t="s">
        <v>648</v>
      </c>
      <c r="Y189" s="246" t="s">
        <v>648</v>
      </c>
      <c r="Z189" s="247" t="s">
        <v>648</v>
      </c>
      <c r="AA189" s="246" t="s">
        <v>648</v>
      </c>
      <c r="AB189" s="246" t="s">
        <v>648</v>
      </c>
      <c r="AC189" s="247" t="s">
        <v>648</v>
      </c>
      <c r="AD189" s="246" t="s">
        <v>648</v>
      </c>
      <c r="AE189" s="246" t="s">
        <v>648</v>
      </c>
      <c r="AF189" s="247" t="s">
        <v>648</v>
      </c>
      <c r="AG189" s="246" t="s">
        <v>649</v>
      </c>
      <c r="AH189" s="246" t="s">
        <v>648</v>
      </c>
      <c r="AI189" s="250" t="s">
        <v>648</v>
      </c>
      <c r="AJ189" s="246" t="s">
        <v>648</v>
      </c>
      <c r="AK189" s="246" t="s">
        <v>648</v>
      </c>
      <c r="AL189" s="895" t="s">
        <v>648</v>
      </c>
      <c r="BA189" s="261"/>
    </row>
    <row r="190" spans="1:53" ht="371.25" hidden="1" outlineLevel="1" x14ac:dyDescent="0.5">
      <c r="A190" s="965"/>
      <c r="B190" s="982"/>
      <c r="C190" s="982"/>
      <c r="D190" s="982"/>
      <c r="E190" s="926" t="s">
        <v>692</v>
      </c>
      <c r="F190" s="113" t="s">
        <v>693</v>
      </c>
      <c r="G190" s="158" t="s">
        <v>694</v>
      </c>
      <c r="H190" s="885" t="s">
        <v>572</v>
      </c>
      <c r="I190" s="886" t="s">
        <v>520</v>
      </c>
      <c r="J190" s="887">
        <v>1</v>
      </c>
      <c r="K190" s="888">
        <v>1</v>
      </c>
      <c r="L190" s="888">
        <v>0.25</v>
      </c>
      <c r="M190" s="888">
        <v>0.25</v>
      </c>
      <c r="N190" s="889">
        <v>0.25</v>
      </c>
      <c r="O190" s="889">
        <v>0.25</v>
      </c>
      <c r="P190" s="248" t="s">
        <v>695</v>
      </c>
      <c r="Q190" s="248" t="s">
        <v>696</v>
      </c>
      <c r="R190" s="246" t="s">
        <v>697</v>
      </c>
      <c r="S190" s="248" t="s">
        <v>698</v>
      </c>
      <c r="T190" s="248" t="s">
        <v>699</v>
      </c>
      <c r="U190" s="246" t="s">
        <v>648</v>
      </c>
      <c r="V190" s="246" t="s">
        <v>648</v>
      </c>
      <c r="W190" s="247" t="s">
        <v>648</v>
      </c>
      <c r="X190" s="246" t="s">
        <v>648</v>
      </c>
      <c r="Y190" s="246" t="s">
        <v>648</v>
      </c>
      <c r="Z190" s="247" t="s">
        <v>648</v>
      </c>
      <c r="AA190" s="246" t="s">
        <v>648</v>
      </c>
      <c r="AB190" s="246" t="s">
        <v>648</v>
      </c>
      <c r="AC190" s="247" t="s">
        <v>648</v>
      </c>
      <c r="AD190" s="246" t="s">
        <v>648</v>
      </c>
      <c r="AE190" s="246" t="s">
        <v>648</v>
      </c>
      <c r="AF190" s="247" t="s">
        <v>648</v>
      </c>
      <c r="AG190" s="913">
        <v>10000</v>
      </c>
      <c r="AH190" s="246" t="s">
        <v>648</v>
      </c>
      <c r="AI190" s="250" t="s">
        <v>648</v>
      </c>
      <c r="AJ190" s="246" t="s">
        <v>648</v>
      </c>
      <c r="AK190" s="246" t="s">
        <v>648</v>
      </c>
      <c r="AL190" s="895" t="s">
        <v>648</v>
      </c>
      <c r="BA190" s="261"/>
    </row>
    <row r="191" spans="1:53" ht="236.25" hidden="1" outlineLevel="1" x14ac:dyDescent="0.5">
      <c r="A191" s="965"/>
      <c r="B191" s="982"/>
      <c r="C191" s="982"/>
      <c r="D191" s="982"/>
      <c r="E191" s="982"/>
      <c r="F191" s="113" t="s">
        <v>700</v>
      </c>
      <c r="G191" s="158" t="s">
        <v>701</v>
      </c>
      <c r="H191" s="885" t="s">
        <v>572</v>
      </c>
      <c r="I191" s="886" t="s">
        <v>520</v>
      </c>
      <c r="J191" s="887">
        <v>1</v>
      </c>
      <c r="K191" s="888">
        <v>1</v>
      </c>
      <c r="L191" s="888">
        <v>0.25</v>
      </c>
      <c r="M191" s="888">
        <v>0.25</v>
      </c>
      <c r="N191" s="889">
        <v>0.25</v>
      </c>
      <c r="O191" s="889">
        <v>0.25</v>
      </c>
      <c r="P191" s="248" t="s">
        <v>701</v>
      </c>
      <c r="Q191" s="248" t="s">
        <v>701</v>
      </c>
      <c r="R191" s="246" t="s">
        <v>697</v>
      </c>
      <c r="S191" s="246" t="s">
        <v>702</v>
      </c>
      <c r="T191" s="248" t="s">
        <v>703</v>
      </c>
      <c r="U191" s="246" t="s">
        <v>648</v>
      </c>
      <c r="V191" s="246" t="s">
        <v>648</v>
      </c>
      <c r="W191" s="247" t="s">
        <v>648</v>
      </c>
      <c r="X191" s="246" t="s">
        <v>648</v>
      </c>
      <c r="Y191" s="246" t="s">
        <v>648</v>
      </c>
      <c r="Z191" s="247" t="s">
        <v>648</v>
      </c>
      <c r="AA191" s="246" t="s">
        <v>648</v>
      </c>
      <c r="AB191" s="246" t="s">
        <v>648</v>
      </c>
      <c r="AC191" s="247" t="s">
        <v>648</v>
      </c>
      <c r="AD191" s="246" t="s">
        <v>648</v>
      </c>
      <c r="AE191" s="246" t="s">
        <v>648</v>
      </c>
      <c r="AF191" s="247" t="s">
        <v>648</v>
      </c>
      <c r="AG191" s="246" t="s">
        <v>649</v>
      </c>
      <c r="AH191" s="246" t="s">
        <v>648</v>
      </c>
      <c r="AI191" s="250" t="s">
        <v>648</v>
      </c>
      <c r="AJ191" s="246" t="s">
        <v>648</v>
      </c>
      <c r="AK191" s="246" t="s">
        <v>648</v>
      </c>
      <c r="AL191" s="895" t="s">
        <v>648</v>
      </c>
      <c r="BA191" s="261"/>
    </row>
    <row r="192" spans="1:53" ht="101.25" hidden="1" outlineLevel="1" x14ac:dyDescent="0.5">
      <c r="A192" s="965"/>
      <c r="B192" s="982"/>
      <c r="C192" s="982"/>
      <c r="D192" s="982"/>
      <c r="E192" s="982"/>
      <c r="F192" s="113" t="s">
        <v>704</v>
      </c>
      <c r="G192" s="158" t="s">
        <v>705</v>
      </c>
      <c r="H192" s="885" t="s">
        <v>572</v>
      </c>
      <c r="I192" s="886" t="s">
        <v>520</v>
      </c>
      <c r="J192" s="887">
        <v>1</v>
      </c>
      <c r="K192" s="888">
        <v>0.5</v>
      </c>
      <c r="L192" s="888"/>
      <c r="M192" s="888">
        <v>0.5</v>
      </c>
      <c r="N192" s="889"/>
      <c r="O192" s="889"/>
      <c r="P192" s="248" t="s">
        <v>706</v>
      </c>
      <c r="Q192" s="248" t="s">
        <v>706</v>
      </c>
      <c r="R192" s="246" t="s">
        <v>645</v>
      </c>
      <c r="S192" s="246" t="s">
        <v>3</v>
      </c>
      <c r="T192" s="248" t="s">
        <v>707</v>
      </c>
      <c r="U192" s="246" t="s">
        <v>648</v>
      </c>
      <c r="V192" s="246" t="s">
        <v>648</v>
      </c>
      <c r="W192" s="247" t="s">
        <v>648</v>
      </c>
      <c r="X192" s="246" t="s">
        <v>648</v>
      </c>
      <c r="Y192" s="246" t="s">
        <v>648</v>
      </c>
      <c r="Z192" s="247" t="s">
        <v>648</v>
      </c>
      <c r="AA192" s="246" t="s">
        <v>648</v>
      </c>
      <c r="AB192" s="246" t="s">
        <v>648</v>
      </c>
      <c r="AC192" s="247" t="s">
        <v>648</v>
      </c>
      <c r="AD192" s="246" t="s">
        <v>648</v>
      </c>
      <c r="AE192" s="246" t="s">
        <v>648</v>
      </c>
      <c r="AF192" s="247" t="s">
        <v>648</v>
      </c>
      <c r="AG192" s="246" t="s">
        <v>649</v>
      </c>
      <c r="AH192" s="246" t="s">
        <v>648</v>
      </c>
      <c r="AI192" s="250" t="s">
        <v>648</v>
      </c>
      <c r="AJ192" s="246" t="s">
        <v>648</v>
      </c>
      <c r="AK192" s="246" t="s">
        <v>648</v>
      </c>
      <c r="AL192" s="895" t="s">
        <v>648</v>
      </c>
      <c r="BA192" s="261"/>
    </row>
    <row r="193" spans="1:53" ht="120.75" hidden="1" customHeight="1" outlineLevel="1" x14ac:dyDescent="0.5">
      <c r="A193" s="965"/>
      <c r="B193" s="982"/>
      <c r="C193" s="982"/>
      <c r="D193" s="982"/>
      <c r="E193" s="982"/>
      <c r="F193" s="113" t="s">
        <v>708</v>
      </c>
      <c r="G193" s="158" t="s">
        <v>709</v>
      </c>
      <c r="H193" s="885" t="s">
        <v>572</v>
      </c>
      <c r="I193" s="886" t="s">
        <v>520</v>
      </c>
      <c r="J193" s="887">
        <v>1</v>
      </c>
      <c r="K193" s="888">
        <v>1</v>
      </c>
      <c r="L193" s="888">
        <v>0.25</v>
      </c>
      <c r="M193" s="888">
        <v>0.25</v>
      </c>
      <c r="N193" s="889">
        <v>0.25</v>
      </c>
      <c r="O193" s="889">
        <v>0.25</v>
      </c>
      <c r="P193" s="248" t="s">
        <v>709</v>
      </c>
      <c r="Q193" s="248" t="s">
        <v>709</v>
      </c>
      <c r="R193" s="246" t="s">
        <v>697</v>
      </c>
      <c r="S193" s="246" t="s">
        <v>702</v>
      </c>
      <c r="T193" s="248" t="s">
        <v>710</v>
      </c>
      <c r="U193" s="246" t="s">
        <v>648</v>
      </c>
      <c r="V193" s="246" t="s">
        <v>648</v>
      </c>
      <c r="W193" s="247" t="s">
        <v>648</v>
      </c>
      <c r="X193" s="246" t="s">
        <v>648</v>
      </c>
      <c r="Y193" s="246" t="s">
        <v>648</v>
      </c>
      <c r="Z193" s="247" t="s">
        <v>648</v>
      </c>
      <c r="AA193" s="246" t="s">
        <v>648</v>
      </c>
      <c r="AB193" s="246" t="s">
        <v>648</v>
      </c>
      <c r="AC193" s="247" t="s">
        <v>648</v>
      </c>
      <c r="AD193" s="246" t="s">
        <v>648</v>
      </c>
      <c r="AE193" s="246" t="s">
        <v>648</v>
      </c>
      <c r="AF193" s="247" t="s">
        <v>648</v>
      </c>
      <c r="AG193" s="246" t="s">
        <v>649</v>
      </c>
      <c r="AH193" s="246" t="s">
        <v>648</v>
      </c>
      <c r="AI193" s="250" t="s">
        <v>648</v>
      </c>
      <c r="AJ193" s="246" t="s">
        <v>648</v>
      </c>
      <c r="AK193" s="246" t="s">
        <v>648</v>
      </c>
      <c r="AL193" s="895" t="s">
        <v>648</v>
      </c>
      <c r="BA193" s="261"/>
    </row>
    <row r="194" spans="1:53" ht="135.75" hidden="1" outlineLevel="1" thickBot="1" x14ac:dyDescent="0.55000000000000004">
      <c r="A194" s="966"/>
      <c r="B194" s="983"/>
      <c r="C194" s="983"/>
      <c r="D194" s="983"/>
      <c r="E194" s="983"/>
      <c r="F194" s="896" t="s">
        <v>711</v>
      </c>
      <c r="G194" s="897" t="s">
        <v>712</v>
      </c>
      <c r="H194" s="898" t="s">
        <v>572</v>
      </c>
      <c r="I194" s="899" t="s">
        <v>520</v>
      </c>
      <c r="J194" s="900">
        <v>0.6</v>
      </c>
      <c r="K194" s="901">
        <v>0.15</v>
      </c>
      <c r="L194" s="901">
        <v>0.15</v>
      </c>
      <c r="M194" s="901">
        <v>0.15</v>
      </c>
      <c r="N194" s="902">
        <v>0.15</v>
      </c>
      <c r="O194" s="902">
        <v>0.15</v>
      </c>
      <c r="P194" s="903" t="s">
        <v>713</v>
      </c>
      <c r="Q194" s="903" t="s">
        <v>713</v>
      </c>
      <c r="R194" s="904" t="s">
        <v>697</v>
      </c>
      <c r="S194" s="904" t="s">
        <v>714</v>
      </c>
      <c r="T194" s="903" t="s">
        <v>715</v>
      </c>
      <c r="U194" s="904" t="s">
        <v>648</v>
      </c>
      <c r="V194" s="904" t="s">
        <v>648</v>
      </c>
      <c r="W194" s="905" t="s">
        <v>648</v>
      </c>
      <c r="X194" s="904" t="s">
        <v>648</v>
      </c>
      <c r="Y194" s="904" t="s">
        <v>648</v>
      </c>
      <c r="Z194" s="905" t="s">
        <v>648</v>
      </c>
      <c r="AA194" s="904" t="s">
        <v>648</v>
      </c>
      <c r="AB194" s="904" t="s">
        <v>648</v>
      </c>
      <c r="AC194" s="905" t="s">
        <v>648</v>
      </c>
      <c r="AD194" s="904" t="s">
        <v>648</v>
      </c>
      <c r="AE194" s="904" t="s">
        <v>648</v>
      </c>
      <c r="AF194" s="905" t="s">
        <v>648</v>
      </c>
      <c r="AG194" s="904" t="s">
        <v>648</v>
      </c>
      <c r="AH194" s="904" t="s">
        <v>648</v>
      </c>
      <c r="AI194" s="906" t="s">
        <v>648</v>
      </c>
      <c r="AJ194" s="904" t="s">
        <v>648</v>
      </c>
      <c r="AK194" s="904" t="s">
        <v>648</v>
      </c>
      <c r="AL194" s="907" t="s">
        <v>648</v>
      </c>
      <c r="BA194" s="261"/>
    </row>
    <row r="195" spans="1:53" ht="84.75" hidden="1" customHeight="1" outlineLevel="1" thickTop="1" thickBot="1" x14ac:dyDescent="0.95">
      <c r="A195" s="630"/>
      <c r="B195" s="631"/>
      <c r="C195" s="631"/>
      <c r="D195" s="631"/>
      <c r="E195" s="631"/>
      <c r="F195" s="631"/>
      <c r="G195" s="631"/>
      <c r="H195" s="631"/>
      <c r="I195" s="631"/>
      <c r="J195" s="631"/>
      <c r="K195" s="631"/>
      <c r="L195" s="631"/>
      <c r="M195" s="631"/>
      <c r="N195" s="631"/>
      <c r="O195" s="631"/>
      <c r="P195" s="631"/>
      <c r="Q195" s="242"/>
      <c r="R195" s="242"/>
      <c r="S195" s="242"/>
      <c r="T195" s="1738" t="s">
        <v>928</v>
      </c>
      <c r="U195" s="1738"/>
      <c r="V195" s="1738"/>
      <c r="W195" s="1738"/>
      <c r="X195" s="1738"/>
      <c r="Y195" s="1738"/>
      <c r="Z195" s="1738"/>
      <c r="AA195" s="1738"/>
      <c r="AB195" s="1738"/>
      <c r="AC195" s="1738"/>
      <c r="AD195" s="1738"/>
      <c r="AE195" s="1738"/>
      <c r="AF195" s="1739"/>
      <c r="AG195" s="890">
        <v>10000</v>
      </c>
      <c r="AH195" s="631"/>
      <c r="AI195" s="631"/>
      <c r="BA195" s="261"/>
    </row>
    <row r="196" spans="1:53" ht="65.099999999999994" customHeight="1" collapsed="1" x14ac:dyDescent="0.25">
      <c r="A196" s="340"/>
      <c r="B196" s="341"/>
      <c r="C196" s="341"/>
      <c r="D196" s="341"/>
      <c r="E196" s="340"/>
      <c r="F196" s="342"/>
      <c r="G196" s="342"/>
      <c r="H196" s="342"/>
      <c r="I196" s="342"/>
      <c r="J196" s="561"/>
      <c r="K196" s="561"/>
      <c r="L196" s="342"/>
      <c r="M196" s="343"/>
      <c r="N196" s="343"/>
      <c r="O196" s="342"/>
      <c r="P196" s="342"/>
      <c r="Q196" s="342"/>
      <c r="R196" s="342"/>
      <c r="S196" s="342"/>
      <c r="T196" s="350"/>
      <c r="U196" s="350"/>
      <c r="V196" s="350"/>
      <c r="W196" s="350"/>
      <c r="X196" s="350"/>
      <c r="Y196" s="350"/>
      <c r="Z196" s="350"/>
      <c r="AA196" s="350"/>
      <c r="AB196" s="350"/>
      <c r="AC196" s="350"/>
      <c r="AD196" s="350"/>
      <c r="AE196" s="350"/>
      <c r="AF196" s="350"/>
      <c r="AG196" s="563"/>
      <c r="AH196" s="471"/>
      <c r="AI196" s="349"/>
      <c r="AJ196" s="343"/>
      <c r="AK196" s="342"/>
      <c r="AL196" s="342"/>
      <c r="BA196" s="261"/>
    </row>
    <row r="197" spans="1:53" ht="59.25" hidden="1" customHeight="1" outlineLevel="1" thickTop="1" thickBot="1" x14ac:dyDescent="0.95">
      <c r="A197" s="1455" t="s">
        <v>716</v>
      </c>
      <c r="B197" s="1456"/>
      <c r="C197" s="1456"/>
      <c r="D197" s="1456"/>
      <c r="E197" s="1456"/>
      <c r="F197" s="1456"/>
      <c r="G197" s="1456"/>
      <c r="H197" s="1456"/>
      <c r="I197" s="1456"/>
      <c r="J197" s="1456"/>
      <c r="K197" s="1456"/>
      <c r="L197" s="1456"/>
      <c r="M197" s="1456"/>
      <c r="N197" s="1456"/>
      <c r="O197" s="1456"/>
      <c r="P197" s="1456"/>
      <c r="Q197" s="1456"/>
      <c r="R197" s="1456"/>
      <c r="S197" s="1456"/>
      <c r="T197" s="1456"/>
      <c r="U197" s="1456"/>
      <c r="V197" s="1456"/>
      <c r="W197" s="1456"/>
      <c r="X197" s="1456"/>
      <c r="Y197" s="1456"/>
      <c r="Z197" s="1456"/>
      <c r="AA197" s="1456"/>
      <c r="AB197" s="1456"/>
      <c r="AC197" s="1456"/>
      <c r="AD197" s="1456"/>
      <c r="AE197" s="1456"/>
      <c r="AF197" s="1456"/>
      <c r="AG197" s="1456"/>
      <c r="AH197" s="1456"/>
      <c r="AI197" s="1456"/>
      <c r="AJ197" s="1456"/>
      <c r="AK197" s="1456"/>
      <c r="AL197" s="1457"/>
      <c r="BA197" s="261"/>
    </row>
    <row r="198" spans="1:53" ht="157.5" hidden="1" customHeight="1" outlineLevel="1" thickTop="1" x14ac:dyDescent="0.5">
      <c r="A198" s="1458" t="s">
        <v>717</v>
      </c>
      <c r="B198" s="1445" t="s">
        <v>648</v>
      </c>
      <c r="C198" s="1445" t="s">
        <v>648</v>
      </c>
      <c r="D198" s="1445" t="s">
        <v>648</v>
      </c>
      <c r="E198" s="945" t="s">
        <v>718</v>
      </c>
      <c r="F198" s="945" t="s">
        <v>719</v>
      </c>
      <c r="G198" s="945" t="s">
        <v>720</v>
      </c>
      <c r="H198" s="945" t="s">
        <v>721</v>
      </c>
      <c r="I198" s="945" t="s">
        <v>352</v>
      </c>
      <c r="J198" s="945" t="s">
        <v>722</v>
      </c>
      <c r="K198" s="945" t="s">
        <v>723</v>
      </c>
      <c r="L198" s="1174">
        <v>0.1</v>
      </c>
      <c r="M198" s="1174">
        <v>0.2</v>
      </c>
      <c r="N198" s="1174">
        <v>0.3</v>
      </c>
      <c r="O198" s="1174">
        <v>0.4</v>
      </c>
      <c r="P198" s="945" t="s">
        <v>724</v>
      </c>
      <c r="Q198" s="945" t="s">
        <v>725</v>
      </c>
      <c r="R198" s="945" t="s">
        <v>726</v>
      </c>
      <c r="S198" s="945" t="s">
        <v>727</v>
      </c>
      <c r="T198" s="710" t="s">
        <v>728</v>
      </c>
      <c r="U198" s="584" t="s">
        <v>648</v>
      </c>
      <c r="V198" s="585" t="s">
        <v>648</v>
      </c>
      <c r="W198" s="586" t="s">
        <v>648</v>
      </c>
      <c r="X198" s="587" t="s">
        <v>648</v>
      </c>
      <c r="Y198" s="588" t="s">
        <v>648</v>
      </c>
      <c r="Z198" s="589" t="s">
        <v>648</v>
      </c>
      <c r="AA198" s="584" t="s">
        <v>648</v>
      </c>
      <c r="AB198" s="584" t="s">
        <v>648</v>
      </c>
      <c r="AC198" s="590" t="s">
        <v>648</v>
      </c>
      <c r="AD198" s="587" t="s">
        <v>648</v>
      </c>
      <c r="AE198" s="584" t="s">
        <v>648</v>
      </c>
      <c r="AF198" s="586" t="s">
        <v>648</v>
      </c>
      <c r="AG198" s="1177">
        <v>210000</v>
      </c>
      <c r="AH198" s="949" t="s">
        <v>729</v>
      </c>
      <c r="AI198" s="949" t="s">
        <v>730</v>
      </c>
      <c r="AJ198" s="949" t="s">
        <v>64</v>
      </c>
      <c r="AK198" s="949" t="s">
        <v>65</v>
      </c>
      <c r="AL198" s="1163" t="s">
        <v>731</v>
      </c>
      <c r="BA198" s="261"/>
    </row>
    <row r="199" spans="1:53" ht="341.25" hidden="1" customHeight="1" outlineLevel="1" thickBot="1" x14ac:dyDescent="0.55000000000000004">
      <c r="A199" s="1458"/>
      <c r="B199" s="1404"/>
      <c r="C199" s="1404"/>
      <c r="D199" s="1404"/>
      <c r="E199" s="945"/>
      <c r="F199" s="945"/>
      <c r="G199" s="945"/>
      <c r="H199" s="945"/>
      <c r="I199" s="945"/>
      <c r="J199" s="945"/>
      <c r="K199" s="945"/>
      <c r="L199" s="945"/>
      <c r="M199" s="945"/>
      <c r="N199" s="945"/>
      <c r="O199" s="945"/>
      <c r="P199" s="945"/>
      <c r="Q199" s="945"/>
      <c r="R199" s="945"/>
      <c r="S199" s="945"/>
      <c r="T199" s="154" t="s">
        <v>732</v>
      </c>
      <c r="U199" s="591" t="s">
        <v>648</v>
      </c>
      <c r="V199" s="591" t="s">
        <v>648</v>
      </c>
      <c r="W199" s="592" t="s">
        <v>648</v>
      </c>
      <c r="X199" s="593" t="s">
        <v>648</v>
      </c>
      <c r="Y199" s="584" t="s">
        <v>648</v>
      </c>
      <c r="Z199" s="594" t="s">
        <v>648</v>
      </c>
      <c r="AA199" s="595" t="s">
        <v>648</v>
      </c>
      <c r="AB199" s="591" t="s">
        <v>648</v>
      </c>
      <c r="AC199" s="596" t="s">
        <v>648</v>
      </c>
      <c r="AD199" s="593" t="s">
        <v>648</v>
      </c>
      <c r="AE199" s="595" t="s">
        <v>648</v>
      </c>
      <c r="AF199" s="591" t="s">
        <v>648</v>
      </c>
      <c r="AG199" s="1177"/>
      <c r="AH199" s="1173"/>
      <c r="AI199" s="949"/>
      <c r="AJ199" s="949"/>
      <c r="AK199" s="949"/>
      <c r="AL199" s="1164"/>
      <c r="BA199" s="261"/>
    </row>
    <row r="200" spans="1:53" ht="158.25" hidden="1" customHeight="1" outlineLevel="1" x14ac:dyDescent="0.5">
      <c r="A200" s="1458"/>
      <c r="B200" s="1404"/>
      <c r="C200" s="1404"/>
      <c r="D200" s="1404"/>
      <c r="E200" s="1459" t="s">
        <v>733</v>
      </c>
      <c r="F200" s="1438" t="s">
        <v>734</v>
      </c>
      <c r="G200" s="1438" t="s">
        <v>735</v>
      </c>
      <c r="H200" s="1438" t="s">
        <v>736</v>
      </c>
      <c r="I200" s="1438" t="s">
        <v>352</v>
      </c>
      <c r="J200" s="1438" t="s">
        <v>737</v>
      </c>
      <c r="K200" s="1438">
        <v>35</v>
      </c>
      <c r="L200" s="1461">
        <v>0</v>
      </c>
      <c r="M200" s="1461">
        <v>0.33</v>
      </c>
      <c r="N200" s="1461">
        <v>0.34</v>
      </c>
      <c r="O200" s="1461">
        <v>0.33</v>
      </c>
      <c r="P200" s="1438" t="s">
        <v>738</v>
      </c>
      <c r="Q200" s="1438" t="s">
        <v>739</v>
      </c>
      <c r="R200" s="1438" t="s">
        <v>726</v>
      </c>
      <c r="S200" s="1438" t="s">
        <v>740</v>
      </c>
      <c r="T200" s="597" t="s">
        <v>741</v>
      </c>
      <c r="U200" s="597" t="s">
        <v>648</v>
      </c>
      <c r="V200" s="597" t="s">
        <v>648</v>
      </c>
      <c r="W200" s="598" t="s">
        <v>648</v>
      </c>
      <c r="X200" s="599" t="s">
        <v>648</v>
      </c>
      <c r="Y200" s="600" t="s">
        <v>648</v>
      </c>
      <c r="Z200" s="601" t="s">
        <v>648</v>
      </c>
      <c r="AA200" s="600" t="s">
        <v>648</v>
      </c>
      <c r="AB200" s="600" t="s">
        <v>648</v>
      </c>
      <c r="AC200" s="602" t="s">
        <v>648</v>
      </c>
      <c r="AD200" s="603" t="s">
        <v>648</v>
      </c>
      <c r="AE200" s="600" t="s">
        <v>648</v>
      </c>
      <c r="AF200" s="597" t="s">
        <v>648</v>
      </c>
      <c r="AG200" s="1657">
        <v>0</v>
      </c>
      <c r="AH200" s="949" t="s">
        <v>729</v>
      </c>
      <c r="AI200" s="1172" t="s">
        <v>742</v>
      </c>
      <c r="AJ200" s="1172" t="s">
        <v>64</v>
      </c>
      <c r="AK200" s="1172" t="s">
        <v>65</v>
      </c>
      <c r="AL200" s="935" t="s">
        <v>743</v>
      </c>
      <c r="BA200" s="261"/>
    </row>
    <row r="201" spans="1:53" ht="275.25" hidden="1" customHeight="1" outlineLevel="1" x14ac:dyDescent="0.5">
      <c r="A201" s="1458"/>
      <c r="B201" s="1404"/>
      <c r="C201" s="1404"/>
      <c r="D201" s="1404"/>
      <c r="E201" s="1443"/>
      <c r="F201" s="945"/>
      <c r="G201" s="945"/>
      <c r="H201" s="945"/>
      <c r="I201" s="945"/>
      <c r="J201" s="945"/>
      <c r="K201" s="945"/>
      <c r="L201" s="945"/>
      <c r="M201" s="945"/>
      <c r="N201" s="945"/>
      <c r="O201" s="945"/>
      <c r="P201" s="945"/>
      <c r="Q201" s="945"/>
      <c r="R201" s="945"/>
      <c r="S201" s="945"/>
      <c r="T201" s="248" t="s">
        <v>744</v>
      </c>
      <c r="U201" s="248" t="s">
        <v>648</v>
      </c>
      <c r="V201" s="248" t="s">
        <v>648</v>
      </c>
      <c r="W201" s="604" t="s">
        <v>648</v>
      </c>
      <c r="X201" s="587" t="s">
        <v>648</v>
      </c>
      <c r="Y201" s="588" t="s">
        <v>648</v>
      </c>
      <c r="Z201" s="605" t="s">
        <v>648</v>
      </c>
      <c r="AA201" s="588" t="s">
        <v>648</v>
      </c>
      <c r="AB201" s="588" t="s">
        <v>648</v>
      </c>
      <c r="AC201" s="606" t="s">
        <v>648</v>
      </c>
      <c r="AD201" s="607" t="s">
        <v>648</v>
      </c>
      <c r="AE201" s="588" t="s">
        <v>648</v>
      </c>
      <c r="AF201" s="248" t="s">
        <v>648</v>
      </c>
      <c r="AG201" s="1177"/>
      <c r="AH201" s="949"/>
      <c r="AI201" s="949"/>
      <c r="AJ201" s="949"/>
      <c r="AK201" s="949"/>
      <c r="AL201" s="936"/>
      <c r="BA201" s="261"/>
    </row>
    <row r="202" spans="1:53" ht="122.25" customHeight="1" collapsed="1" x14ac:dyDescent="0.5">
      <c r="A202" s="1458"/>
      <c r="B202" s="1404"/>
      <c r="C202" s="1404"/>
      <c r="D202" s="1404"/>
      <c r="E202" s="1443"/>
      <c r="F202" s="945"/>
      <c r="G202" s="945"/>
      <c r="H202" s="945"/>
      <c r="I202" s="945"/>
      <c r="J202" s="945"/>
      <c r="K202" s="945"/>
      <c r="L202" s="945"/>
      <c r="M202" s="945"/>
      <c r="N202" s="945"/>
      <c r="O202" s="945"/>
      <c r="P202" s="945"/>
      <c r="Q202" s="945"/>
      <c r="R202" s="945"/>
      <c r="S202" s="945"/>
      <c r="T202" s="248" t="s">
        <v>745</v>
      </c>
      <c r="U202" s="248" t="s">
        <v>648</v>
      </c>
      <c r="V202" s="248" t="s">
        <v>648</v>
      </c>
      <c r="W202" s="604" t="s">
        <v>648</v>
      </c>
      <c r="X202" s="587" t="s">
        <v>648</v>
      </c>
      <c r="Y202" s="588" t="s">
        <v>648</v>
      </c>
      <c r="Z202" s="605" t="s">
        <v>648</v>
      </c>
      <c r="AA202" s="588" t="s">
        <v>648</v>
      </c>
      <c r="AB202" s="588" t="s">
        <v>648</v>
      </c>
      <c r="AC202" s="606" t="s">
        <v>648</v>
      </c>
      <c r="AD202" s="607" t="s">
        <v>648</v>
      </c>
      <c r="AE202" s="588" t="s">
        <v>648</v>
      </c>
      <c r="AF202" s="248" t="s">
        <v>648</v>
      </c>
      <c r="AG202" s="1177"/>
      <c r="AH202" s="949"/>
      <c r="AI202" s="949"/>
      <c r="AJ202" s="949"/>
      <c r="AK202" s="949"/>
      <c r="AL202" s="936"/>
      <c r="BA202" s="261"/>
    </row>
    <row r="203" spans="1:53" ht="409.5" customHeight="1" x14ac:dyDescent="0.5">
      <c r="A203" s="1458"/>
      <c r="B203" s="1404"/>
      <c r="C203" s="1404"/>
      <c r="D203" s="1404"/>
      <c r="E203" s="1443"/>
      <c r="F203" s="945"/>
      <c r="G203" s="945"/>
      <c r="H203" s="945"/>
      <c r="I203" s="945"/>
      <c r="J203" s="945"/>
      <c r="K203" s="945"/>
      <c r="L203" s="945"/>
      <c r="M203" s="945"/>
      <c r="N203" s="945"/>
      <c r="O203" s="945"/>
      <c r="P203" s="945"/>
      <c r="Q203" s="945"/>
      <c r="R203" s="945"/>
      <c r="S203" s="945"/>
      <c r="T203" s="248" t="s">
        <v>746</v>
      </c>
      <c r="U203" s="248" t="s">
        <v>648</v>
      </c>
      <c r="V203" s="248" t="s">
        <v>648</v>
      </c>
      <c r="W203" s="604" t="s">
        <v>648</v>
      </c>
      <c r="X203" s="587" t="s">
        <v>648</v>
      </c>
      <c r="Y203" s="588" t="s">
        <v>648</v>
      </c>
      <c r="Z203" s="605" t="s">
        <v>648</v>
      </c>
      <c r="AA203" s="588" t="s">
        <v>648</v>
      </c>
      <c r="AB203" s="588" t="s">
        <v>648</v>
      </c>
      <c r="AC203" s="606" t="s">
        <v>648</v>
      </c>
      <c r="AD203" s="607" t="s">
        <v>648</v>
      </c>
      <c r="AE203" s="588" t="s">
        <v>648</v>
      </c>
      <c r="AF203" s="248" t="s">
        <v>648</v>
      </c>
      <c r="AG203" s="1177"/>
      <c r="AH203" s="949"/>
      <c r="AI203" s="949"/>
      <c r="AJ203" s="949"/>
      <c r="AK203" s="949"/>
      <c r="AL203" s="936"/>
      <c r="BA203" s="261"/>
    </row>
    <row r="204" spans="1:53" ht="204" customHeight="1" thickBot="1" x14ac:dyDescent="0.55000000000000004">
      <c r="A204" s="1458"/>
      <c r="B204" s="1446"/>
      <c r="C204" s="1446"/>
      <c r="D204" s="1446"/>
      <c r="E204" s="1460"/>
      <c r="F204" s="1439"/>
      <c r="G204" s="1439"/>
      <c r="H204" s="1439"/>
      <c r="I204" s="1439"/>
      <c r="J204" s="1439"/>
      <c r="K204" s="1439"/>
      <c r="L204" s="1439"/>
      <c r="M204" s="1439"/>
      <c r="N204" s="1439"/>
      <c r="O204" s="1439"/>
      <c r="P204" s="1439"/>
      <c r="Q204" s="1439"/>
      <c r="R204" s="1439"/>
      <c r="S204" s="1439"/>
      <c r="T204" s="608" t="s">
        <v>747</v>
      </c>
      <c r="U204" s="608" t="s">
        <v>648</v>
      </c>
      <c r="V204" s="608" t="s">
        <v>648</v>
      </c>
      <c r="W204" s="609" t="s">
        <v>648</v>
      </c>
      <c r="X204" s="610" t="s">
        <v>648</v>
      </c>
      <c r="Y204" s="608" t="s">
        <v>648</v>
      </c>
      <c r="Z204" s="611" t="s">
        <v>648</v>
      </c>
      <c r="AA204" s="612" t="s">
        <v>648</v>
      </c>
      <c r="AB204" s="608" t="s">
        <v>648</v>
      </c>
      <c r="AC204" s="613" t="s">
        <v>648</v>
      </c>
      <c r="AD204" s="612" t="s">
        <v>648</v>
      </c>
      <c r="AE204" s="612" t="s">
        <v>648</v>
      </c>
      <c r="AF204" s="608" t="s">
        <v>648</v>
      </c>
      <c r="AG204" s="1658"/>
      <c r="AH204" s="1173"/>
      <c r="AI204" s="1173"/>
      <c r="AJ204" s="1173"/>
      <c r="AK204" s="1173"/>
      <c r="AL204" s="937"/>
      <c r="BA204" s="261"/>
    </row>
    <row r="205" spans="1:53" ht="174" hidden="1" customHeight="1" outlineLevel="1" thickTop="1" x14ac:dyDescent="0.5">
      <c r="A205" s="1440" t="s">
        <v>748</v>
      </c>
      <c r="B205" s="1403" t="s">
        <v>648</v>
      </c>
      <c r="C205" s="1403" t="s">
        <v>648</v>
      </c>
      <c r="D205" s="1403" t="s">
        <v>648</v>
      </c>
      <c r="E205" s="1443" t="s">
        <v>749</v>
      </c>
      <c r="F205" s="945" t="s">
        <v>750</v>
      </c>
      <c r="G205" s="945" t="s">
        <v>751</v>
      </c>
      <c r="H205" s="945" t="s">
        <v>752</v>
      </c>
      <c r="I205" s="945" t="s">
        <v>352</v>
      </c>
      <c r="J205" s="1174">
        <v>0.5</v>
      </c>
      <c r="K205" s="1174">
        <v>0.8</v>
      </c>
      <c r="L205" s="1174">
        <v>0.1</v>
      </c>
      <c r="M205" s="1174">
        <v>0.2</v>
      </c>
      <c r="N205" s="1174">
        <v>0.3</v>
      </c>
      <c r="O205" s="1174">
        <v>0.2</v>
      </c>
      <c r="P205" s="945" t="s">
        <v>753</v>
      </c>
      <c r="Q205" s="945" t="s">
        <v>754</v>
      </c>
      <c r="R205" s="945" t="s">
        <v>755</v>
      </c>
      <c r="S205" s="945" t="s">
        <v>756</v>
      </c>
      <c r="T205" s="248" t="s">
        <v>757</v>
      </c>
      <c r="U205" s="248" t="s">
        <v>648</v>
      </c>
      <c r="V205" s="248" t="s">
        <v>648</v>
      </c>
      <c r="W205" s="604" t="s">
        <v>648</v>
      </c>
      <c r="X205" s="607" t="s">
        <v>648</v>
      </c>
      <c r="Y205" s="588" t="s">
        <v>648</v>
      </c>
      <c r="Z205" s="605" t="s">
        <v>648</v>
      </c>
      <c r="AA205" s="248" t="s">
        <v>648</v>
      </c>
      <c r="AB205" s="588" t="s">
        <v>648</v>
      </c>
      <c r="AC205" s="606" t="s">
        <v>648</v>
      </c>
      <c r="AD205" s="607" t="s">
        <v>648</v>
      </c>
      <c r="AE205" s="588" t="s">
        <v>648</v>
      </c>
      <c r="AF205" s="248" t="s">
        <v>648</v>
      </c>
      <c r="AG205" s="619">
        <v>0</v>
      </c>
      <c r="AH205" s="248" t="s">
        <v>159</v>
      </c>
      <c r="AI205" s="949" t="s">
        <v>730</v>
      </c>
      <c r="AJ205" s="949" t="s">
        <v>64</v>
      </c>
      <c r="AK205" s="949" t="s">
        <v>80</v>
      </c>
      <c r="AL205" s="1450" t="s">
        <v>731</v>
      </c>
      <c r="BA205" s="261"/>
    </row>
    <row r="206" spans="1:53" ht="153" hidden="1" customHeight="1" outlineLevel="1" x14ac:dyDescent="0.5">
      <c r="A206" s="1441"/>
      <c r="B206" s="1404"/>
      <c r="C206" s="1404"/>
      <c r="D206" s="1404"/>
      <c r="E206" s="1443"/>
      <c r="F206" s="945"/>
      <c r="G206" s="945"/>
      <c r="H206" s="945"/>
      <c r="I206" s="945"/>
      <c r="J206" s="945"/>
      <c r="K206" s="945"/>
      <c r="L206" s="945"/>
      <c r="M206" s="945"/>
      <c r="N206" s="945"/>
      <c r="O206" s="945"/>
      <c r="P206" s="945"/>
      <c r="Q206" s="945"/>
      <c r="R206" s="945"/>
      <c r="S206" s="945"/>
      <c r="T206" s="248" t="s">
        <v>758</v>
      </c>
      <c r="U206" s="248" t="s">
        <v>648</v>
      </c>
      <c r="V206" s="248" t="s">
        <v>648</v>
      </c>
      <c r="W206" s="604" t="s">
        <v>648</v>
      </c>
      <c r="X206" s="607" t="s">
        <v>648</v>
      </c>
      <c r="Y206" s="588" t="s">
        <v>648</v>
      </c>
      <c r="Z206" s="605" t="s">
        <v>648</v>
      </c>
      <c r="AA206" s="588" t="s">
        <v>648</v>
      </c>
      <c r="AB206" s="588" t="s">
        <v>648</v>
      </c>
      <c r="AC206" s="606" t="s">
        <v>648</v>
      </c>
      <c r="AD206" s="607" t="s">
        <v>648</v>
      </c>
      <c r="AE206" s="588" t="s">
        <v>648</v>
      </c>
      <c r="AF206" s="248" t="s">
        <v>648</v>
      </c>
      <c r="AG206" s="619">
        <v>0</v>
      </c>
      <c r="AH206" s="248" t="s">
        <v>729</v>
      </c>
      <c r="AI206" s="949"/>
      <c r="AJ206" s="949"/>
      <c r="AK206" s="949"/>
      <c r="AL206" s="936"/>
      <c r="BA206" s="261"/>
    </row>
    <row r="207" spans="1:53" ht="409.6" hidden="1" customHeight="1" outlineLevel="1" x14ac:dyDescent="0.5">
      <c r="A207" s="1441"/>
      <c r="B207" s="1404"/>
      <c r="C207" s="1404"/>
      <c r="D207" s="1404"/>
      <c r="E207" s="1443"/>
      <c r="F207" s="945"/>
      <c r="G207" s="945"/>
      <c r="H207" s="945"/>
      <c r="I207" s="945"/>
      <c r="J207" s="945"/>
      <c r="K207" s="945"/>
      <c r="L207" s="945"/>
      <c r="M207" s="945"/>
      <c r="N207" s="945"/>
      <c r="O207" s="945"/>
      <c r="P207" s="945"/>
      <c r="Q207" s="945"/>
      <c r="R207" s="945"/>
      <c r="S207" s="945"/>
      <c r="T207" s="248" t="s">
        <v>759</v>
      </c>
      <c r="U207" s="248" t="s">
        <v>648</v>
      </c>
      <c r="V207" s="588" t="s">
        <v>648</v>
      </c>
      <c r="W207" s="606" t="s">
        <v>648</v>
      </c>
      <c r="X207" s="607" t="s">
        <v>648</v>
      </c>
      <c r="Y207" s="588" t="s">
        <v>648</v>
      </c>
      <c r="Z207" s="605" t="s">
        <v>648</v>
      </c>
      <c r="AA207" s="588" t="s">
        <v>648</v>
      </c>
      <c r="AB207" s="588" t="s">
        <v>648</v>
      </c>
      <c r="AC207" s="606" t="s">
        <v>648</v>
      </c>
      <c r="AD207" s="607" t="s">
        <v>648</v>
      </c>
      <c r="AE207" s="588" t="s">
        <v>648</v>
      </c>
      <c r="AF207" s="248" t="s">
        <v>648</v>
      </c>
      <c r="AG207" s="619">
        <v>0</v>
      </c>
      <c r="AH207" s="248" t="s">
        <v>760</v>
      </c>
      <c r="AI207" s="949"/>
      <c r="AJ207" s="949"/>
      <c r="AK207" s="949"/>
      <c r="AL207" s="936"/>
      <c r="BA207" s="261"/>
    </row>
    <row r="208" spans="1:53" ht="409.6" hidden="1" customHeight="1" outlineLevel="1" x14ac:dyDescent="0.5">
      <c r="A208" s="1441"/>
      <c r="B208" s="1404"/>
      <c r="C208" s="1404"/>
      <c r="D208" s="1404"/>
      <c r="E208" s="1443"/>
      <c r="F208" s="946"/>
      <c r="G208" s="946"/>
      <c r="H208" s="946"/>
      <c r="I208" s="946"/>
      <c r="J208" s="946"/>
      <c r="K208" s="946"/>
      <c r="L208" s="946"/>
      <c r="M208" s="946"/>
      <c r="N208" s="946"/>
      <c r="O208" s="946"/>
      <c r="P208" s="946"/>
      <c r="Q208" s="946"/>
      <c r="R208" s="945"/>
      <c r="S208" s="946"/>
      <c r="T208" s="584" t="s">
        <v>761</v>
      </c>
      <c r="U208" s="584" t="s">
        <v>648</v>
      </c>
      <c r="V208" s="585" t="s">
        <v>648</v>
      </c>
      <c r="W208" s="590" t="s">
        <v>648</v>
      </c>
      <c r="X208" s="593" t="s">
        <v>648</v>
      </c>
      <c r="Y208" s="585" t="s">
        <v>648</v>
      </c>
      <c r="Z208" s="594" t="s">
        <v>648</v>
      </c>
      <c r="AA208" s="585" t="s">
        <v>648</v>
      </c>
      <c r="AB208" s="585" t="s">
        <v>648</v>
      </c>
      <c r="AC208" s="590" t="s">
        <v>648</v>
      </c>
      <c r="AD208" s="593" t="s">
        <v>648</v>
      </c>
      <c r="AE208" s="585" t="s">
        <v>648</v>
      </c>
      <c r="AF208" s="585" t="s">
        <v>648</v>
      </c>
      <c r="AG208" s="620">
        <v>0</v>
      </c>
      <c r="AH208" s="584" t="s">
        <v>762</v>
      </c>
      <c r="AI208" s="950"/>
      <c r="AJ208" s="950"/>
      <c r="AK208" s="950"/>
      <c r="AL208" s="1451"/>
      <c r="BA208" s="261"/>
    </row>
    <row r="209" spans="1:53" ht="409.6" hidden="1" customHeight="1" outlineLevel="1" thickBot="1" x14ac:dyDescent="0.55000000000000004">
      <c r="A209" s="1442"/>
      <c r="B209" s="1405"/>
      <c r="C209" s="1405"/>
      <c r="D209" s="1405"/>
      <c r="E209" s="1444"/>
      <c r="F209" s="908" t="s">
        <v>763</v>
      </c>
      <c r="G209" s="908" t="s">
        <v>764</v>
      </c>
      <c r="H209" s="908" t="s">
        <v>765</v>
      </c>
      <c r="I209" s="908" t="s">
        <v>352</v>
      </c>
      <c r="J209" s="908">
        <v>2</v>
      </c>
      <c r="K209" s="908">
        <v>2</v>
      </c>
      <c r="L209" s="909">
        <v>0</v>
      </c>
      <c r="M209" s="909">
        <v>1</v>
      </c>
      <c r="N209" s="909">
        <v>0</v>
      </c>
      <c r="O209" s="909">
        <v>0</v>
      </c>
      <c r="P209" s="908" t="s">
        <v>766</v>
      </c>
      <c r="Q209" s="908" t="s">
        <v>58</v>
      </c>
      <c r="R209" s="908" t="s">
        <v>726</v>
      </c>
      <c r="S209" s="908" t="s">
        <v>767</v>
      </c>
      <c r="T209" s="908" t="s">
        <v>768</v>
      </c>
      <c r="U209" s="614" t="s">
        <v>648</v>
      </c>
      <c r="V209" s="614" t="s">
        <v>648</v>
      </c>
      <c r="W209" s="615" t="s">
        <v>648</v>
      </c>
      <c r="X209" s="616" t="s">
        <v>648</v>
      </c>
      <c r="Y209" s="614" t="s">
        <v>648</v>
      </c>
      <c r="Z209" s="617" t="s">
        <v>648</v>
      </c>
      <c r="AA209" s="614" t="s">
        <v>648</v>
      </c>
      <c r="AB209" s="614" t="s">
        <v>648</v>
      </c>
      <c r="AC209" s="615" t="s">
        <v>648</v>
      </c>
      <c r="AD209" s="616" t="s">
        <v>648</v>
      </c>
      <c r="AE209" s="614" t="s">
        <v>648</v>
      </c>
      <c r="AF209" s="614" t="s">
        <v>648</v>
      </c>
      <c r="AG209" s="847">
        <v>180000</v>
      </c>
      <c r="AH209" s="614" t="s">
        <v>159</v>
      </c>
      <c r="AI209" s="614" t="s">
        <v>769</v>
      </c>
      <c r="AJ209" s="614" t="s">
        <v>64</v>
      </c>
      <c r="AK209" s="614" t="s">
        <v>65</v>
      </c>
      <c r="AL209" s="848" t="s">
        <v>770</v>
      </c>
      <c r="BA209" s="261"/>
    </row>
    <row r="210" spans="1:53" ht="90" hidden="1" customHeight="1" outlineLevel="1" thickTop="1" thickBot="1" x14ac:dyDescent="0.75">
      <c r="A210" s="240"/>
      <c r="B210" s="241"/>
      <c r="C210" s="241"/>
      <c r="D210" s="241"/>
      <c r="E210" s="240"/>
      <c r="F210" s="241"/>
      <c r="G210" s="241"/>
      <c r="H210" s="241"/>
      <c r="I210" s="241"/>
      <c r="J210" s="241"/>
      <c r="K210" s="241"/>
      <c r="L210" s="241"/>
      <c r="M210" s="241"/>
      <c r="N210" s="241"/>
      <c r="O210" s="241"/>
      <c r="P210" s="241"/>
      <c r="Q210" s="241"/>
      <c r="R210" s="241"/>
      <c r="S210" s="241"/>
      <c r="T210" s="1508" t="s">
        <v>771</v>
      </c>
      <c r="U210" s="1509"/>
      <c r="V210" s="1509"/>
      <c r="W210" s="1509"/>
      <c r="X210" s="1509"/>
      <c r="Y210" s="1509"/>
      <c r="Z210" s="1509"/>
      <c r="AA210" s="1509"/>
      <c r="AB210" s="1509"/>
      <c r="AC210" s="1509"/>
      <c r="AD210" s="1509"/>
      <c r="AE210" s="1509"/>
      <c r="AF210" s="1510"/>
      <c r="AG210" s="621">
        <f>+SUM(AG198:AG209)</f>
        <v>390000</v>
      </c>
      <c r="AH210" s="240"/>
      <c r="AI210" s="241"/>
      <c r="AJ210" s="241"/>
      <c r="AK210" s="241"/>
      <c r="AL210" s="241"/>
      <c r="BA210" s="261"/>
    </row>
    <row r="211" spans="1:53" ht="78.75" hidden="1" customHeight="1" outlineLevel="1" thickTop="1" thickBot="1" x14ac:dyDescent="0.3">
      <c r="A211" s="575"/>
      <c r="B211" s="569"/>
      <c r="C211" s="569"/>
      <c r="D211" s="569"/>
      <c r="E211" s="575"/>
      <c r="F211" s="569"/>
      <c r="G211" s="569"/>
      <c r="H211" s="569"/>
      <c r="I211" s="569"/>
      <c r="J211" s="569"/>
      <c r="K211" s="569"/>
      <c r="L211" s="571"/>
      <c r="M211" s="571"/>
      <c r="N211" s="571"/>
      <c r="O211" s="571"/>
      <c r="P211" s="569"/>
      <c r="Q211" s="569"/>
      <c r="R211" s="569"/>
      <c r="S211" s="569"/>
      <c r="T211" s="572"/>
      <c r="U211" s="572"/>
      <c r="V211" s="572"/>
      <c r="W211" s="572"/>
      <c r="X211" s="572"/>
      <c r="Y211" s="572"/>
      <c r="Z211" s="572"/>
      <c r="AA211" s="572"/>
      <c r="AB211" s="572"/>
      <c r="AC211" s="572"/>
      <c r="AD211" s="572"/>
      <c r="AE211" s="572"/>
      <c r="AF211" s="572"/>
      <c r="AG211" s="577"/>
      <c r="AH211" s="576"/>
      <c r="AI211" s="570"/>
      <c r="AJ211" s="571"/>
      <c r="AK211" s="569"/>
      <c r="AL211" s="569"/>
      <c r="BA211" s="261"/>
    </row>
    <row r="212" spans="1:53" ht="59.25" hidden="1" customHeight="1" outlineLevel="1" thickTop="1" thickBot="1" x14ac:dyDescent="0.3">
      <c r="A212" s="1112" t="s">
        <v>772</v>
      </c>
      <c r="B212" s="1113"/>
      <c r="C212" s="1113"/>
      <c r="D212" s="1113"/>
      <c r="E212" s="1113"/>
      <c r="F212" s="1113"/>
      <c r="G212" s="1113"/>
      <c r="H212" s="1113"/>
      <c r="I212" s="1113"/>
      <c r="J212" s="1113"/>
      <c r="K212" s="1113"/>
      <c r="L212" s="1113"/>
      <c r="M212" s="1113"/>
      <c r="N212" s="1113"/>
      <c r="O212" s="1113"/>
      <c r="P212" s="1113"/>
      <c r="Q212" s="1113"/>
      <c r="R212" s="1113"/>
      <c r="S212" s="1113"/>
      <c r="T212" s="1113"/>
      <c r="U212" s="1113"/>
      <c r="V212" s="1113"/>
      <c r="W212" s="1113"/>
      <c r="X212" s="1113"/>
      <c r="Y212" s="1113"/>
      <c r="Z212" s="1113"/>
      <c r="AA212" s="1113"/>
      <c r="AB212" s="1113"/>
      <c r="AC212" s="1113"/>
      <c r="AD212" s="1113"/>
      <c r="AE212" s="1113"/>
      <c r="AF212" s="1113"/>
      <c r="AG212" s="1113"/>
      <c r="AH212" s="1113"/>
      <c r="AI212" s="1113"/>
      <c r="AJ212" s="1113"/>
      <c r="AK212" s="1113"/>
      <c r="AL212" s="1114"/>
      <c r="BA212" s="261"/>
    </row>
    <row r="213" spans="1:53" ht="99.95" customHeight="1" collapsed="1" thickTop="1" x14ac:dyDescent="0.25">
      <c r="A213" s="1146" t="s">
        <v>773</v>
      </c>
      <c r="B213" s="1115"/>
      <c r="C213" s="1117"/>
      <c r="D213" s="1652"/>
      <c r="E213" s="1149" t="s">
        <v>774</v>
      </c>
      <c r="F213" s="1103" t="s">
        <v>775</v>
      </c>
      <c r="G213" s="1103" t="s">
        <v>776</v>
      </c>
      <c r="H213" s="1103" t="s">
        <v>777</v>
      </c>
      <c r="I213" s="1103" t="s">
        <v>183</v>
      </c>
      <c r="J213" s="1103">
        <v>10</v>
      </c>
      <c r="K213" s="1103">
        <v>11</v>
      </c>
      <c r="L213" s="1107">
        <v>0.15</v>
      </c>
      <c r="M213" s="1107">
        <v>0.35</v>
      </c>
      <c r="N213" s="1107">
        <v>0.35</v>
      </c>
      <c r="O213" s="1104">
        <v>0.15</v>
      </c>
      <c r="P213" s="680"/>
      <c r="Q213" s="1176" t="s">
        <v>778</v>
      </c>
      <c r="R213" s="1103" t="s">
        <v>779</v>
      </c>
      <c r="S213" s="1103" t="s">
        <v>780</v>
      </c>
      <c r="T213" s="10" t="s">
        <v>781</v>
      </c>
      <c r="U213" s="29"/>
      <c r="V213" s="30"/>
      <c r="W213" s="51"/>
      <c r="X213" s="56"/>
      <c r="Y213" s="29"/>
      <c r="Z213" s="35"/>
      <c r="AA213" s="27"/>
      <c r="AB213" s="26"/>
      <c r="AC213" s="61"/>
      <c r="AD213" s="64"/>
      <c r="AE213" s="29"/>
      <c r="AF213" s="26"/>
      <c r="AG213" s="1175">
        <v>100000</v>
      </c>
      <c r="AH213" s="142" t="s">
        <v>159</v>
      </c>
      <c r="AI213" s="143" t="s">
        <v>782</v>
      </c>
      <c r="AJ213" s="1103" t="s">
        <v>112</v>
      </c>
      <c r="AK213" s="1103" t="s">
        <v>65</v>
      </c>
      <c r="AL213" s="934" t="s">
        <v>783</v>
      </c>
      <c r="BA213" s="261"/>
    </row>
    <row r="214" spans="1:53" ht="154.5" customHeight="1" x14ac:dyDescent="0.25">
      <c r="A214" s="1147"/>
      <c r="B214" s="1004"/>
      <c r="C214" s="1118"/>
      <c r="D214" s="1525"/>
      <c r="E214" s="1150"/>
      <c r="F214" s="1066"/>
      <c r="G214" s="1066"/>
      <c r="H214" s="1066"/>
      <c r="I214" s="1066"/>
      <c r="J214" s="1066"/>
      <c r="K214" s="1066"/>
      <c r="L214" s="1105"/>
      <c r="M214" s="1105"/>
      <c r="N214" s="1105"/>
      <c r="O214" s="1105"/>
      <c r="P214" s="1105" t="s">
        <v>784</v>
      </c>
      <c r="Q214" s="1066"/>
      <c r="R214" s="1066"/>
      <c r="S214" s="1066"/>
      <c r="T214" s="13" t="s">
        <v>785</v>
      </c>
      <c r="U214" s="33"/>
      <c r="V214" s="34"/>
      <c r="W214" s="17"/>
      <c r="X214" s="96"/>
      <c r="Y214" s="33"/>
      <c r="Z214" s="97"/>
      <c r="AA214" s="15"/>
      <c r="AB214" s="16"/>
      <c r="AC214" s="63"/>
      <c r="AD214" s="98"/>
      <c r="AE214" s="33"/>
      <c r="AF214" s="16"/>
      <c r="AG214" s="1138"/>
      <c r="AH214" s="141" t="s">
        <v>159</v>
      </c>
      <c r="AI214" s="1127" t="s">
        <v>786</v>
      </c>
      <c r="AJ214" s="1066"/>
      <c r="AK214" s="1066"/>
      <c r="AL214" s="932"/>
      <c r="BA214" s="261"/>
    </row>
    <row r="215" spans="1:53" ht="392.25" customHeight="1" x14ac:dyDescent="0.25">
      <c r="A215" s="1147"/>
      <c r="B215" s="1004"/>
      <c r="C215" s="1118"/>
      <c r="D215" s="1525"/>
      <c r="E215" s="1150"/>
      <c r="F215" s="1066"/>
      <c r="G215" s="1066"/>
      <c r="H215" s="1066"/>
      <c r="I215" s="1066"/>
      <c r="J215" s="1066"/>
      <c r="K215" s="1066"/>
      <c r="L215" s="1105"/>
      <c r="M215" s="1105"/>
      <c r="N215" s="1105"/>
      <c r="O215" s="1105"/>
      <c r="P215" s="1105"/>
      <c r="Q215" s="1066"/>
      <c r="R215" s="1066"/>
      <c r="S215" s="1066"/>
      <c r="T215" s="13" t="s">
        <v>787</v>
      </c>
      <c r="U215" s="31"/>
      <c r="V215" s="32"/>
      <c r="W215" s="28"/>
      <c r="X215" s="57"/>
      <c r="Y215" s="31"/>
      <c r="Z215" s="36"/>
      <c r="AA215" s="12"/>
      <c r="AB215" s="11"/>
      <c r="AC215" s="62"/>
      <c r="AD215" s="95"/>
      <c r="AE215" s="31"/>
      <c r="AF215" s="11"/>
      <c r="AG215" s="1138"/>
      <c r="AH215" s="144" t="s">
        <v>159</v>
      </c>
      <c r="AI215" s="1137"/>
      <c r="AJ215" s="1066"/>
      <c r="AK215" s="1066"/>
      <c r="AL215" s="932"/>
      <c r="BA215" s="261"/>
    </row>
    <row r="216" spans="1:53" ht="392.25" customHeight="1" x14ac:dyDescent="0.25">
      <c r="A216" s="1147"/>
      <c r="B216" s="1004"/>
      <c r="C216" s="1118"/>
      <c r="D216" s="1525"/>
      <c r="E216" s="1150"/>
      <c r="F216" s="957"/>
      <c r="G216" s="957"/>
      <c r="H216" s="957"/>
      <c r="I216" s="957"/>
      <c r="J216" s="957"/>
      <c r="K216" s="957"/>
      <c r="L216" s="1106"/>
      <c r="M216" s="1106"/>
      <c r="N216" s="1106"/>
      <c r="O216" s="1106"/>
      <c r="P216" s="1105"/>
      <c r="Q216" s="957"/>
      <c r="R216" s="957"/>
      <c r="S216" s="957"/>
      <c r="T216" s="13" t="s">
        <v>788</v>
      </c>
      <c r="U216" s="131"/>
      <c r="V216" s="132"/>
      <c r="W216" s="133"/>
      <c r="X216" s="134"/>
      <c r="Y216" s="38"/>
      <c r="Z216" s="103"/>
      <c r="AA216" s="135"/>
      <c r="AB216" s="136"/>
      <c r="AC216" s="137"/>
      <c r="AD216" s="102"/>
      <c r="AE216" s="131"/>
      <c r="AF216" s="136"/>
      <c r="AG216" s="1139"/>
      <c r="AH216" s="145" t="s">
        <v>159</v>
      </c>
      <c r="AI216" s="1133"/>
      <c r="AJ216" s="1066"/>
      <c r="AK216" s="1066"/>
      <c r="AL216" s="932"/>
      <c r="AN216" s="573"/>
      <c r="AO216" s="574"/>
      <c r="AP216" s="574"/>
      <c r="AQ216" s="574"/>
      <c r="AR216" s="574"/>
      <c r="BA216" s="261"/>
    </row>
    <row r="217" spans="1:53" ht="295.5" customHeight="1" x14ac:dyDescent="0.25">
      <c r="A217" s="1147"/>
      <c r="B217" s="1004"/>
      <c r="C217" s="1118"/>
      <c r="D217" s="1525"/>
      <c r="E217" s="1150"/>
      <c r="F217" s="14" t="s">
        <v>789</v>
      </c>
      <c r="G217" s="14" t="s">
        <v>790</v>
      </c>
      <c r="H217" s="14"/>
      <c r="I217" s="14" t="s">
        <v>183</v>
      </c>
      <c r="J217" s="14">
        <v>14</v>
      </c>
      <c r="K217" s="14">
        <v>12</v>
      </c>
      <c r="L217" s="152">
        <v>0.25</v>
      </c>
      <c r="M217" s="152">
        <v>0.25</v>
      </c>
      <c r="N217" s="152">
        <v>0.25</v>
      </c>
      <c r="O217" s="152">
        <v>0.25</v>
      </c>
      <c r="P217" s="1106"/>
      <c r="Q217" s="14"/>
      <c r="R217" s="14"/>
      <c r="S217" s="14"/>
      <c r="T217" s="10"/>
      <c r="U217" s="31"/>
      <c r="V217" s="31"/>
      <c r="W217" s="11"/>
      <c r="X217" s="11"/>
      <c r="Y217" s="31"/>
      <c r="Z217" s="31"/>
      <c r="AA217" s="11"/>
      <c r="AB217" s="11"/>
      <c r="AC217" s="31"/>
      <c r="AD217" s="31"/>
      <c r="AE217" s="31"/>
      <c r="AF217" s="11"/>
      <c r="AG217" s="687">
        <v>100000</v>
      </c>
      <c r="AH217" s="145" t="s">
        <v>62</v>
      </c>
      <c r="AI217" s="622"/>
      <c r="AJ217" s="9"/>
      <c r="AK217" s="9"/>
      <c r="AL217" s="624"/>
      <c r="AN217" s="573"/>
      <c r="AO217" s="574"/>
      <c r="AP217" s="574"/>
      <c r="AQ217" s="574"/>
      <c r="AR217" s="574"/>
      <c r="BA217" s="261"/>
    </row>
    <row r="218" spans="1:53" ht="264.75" customHeight="1" x14ac:dyDescent="0.25">
      <c r="A218" s="1147"/>
      <c r="B218" s="1004"/>
      <c r="C218" s="1118"/>
      <c r="D218" s="1525"/>
      <c r="E218" s="1150"/>
      <c r="F218" s="956" t="s">
        <v>791</v>
      </c>
      <c r="G218" s="956" t="s">
        <v>792</v>
      </c>
      <c r="H218" s="956" t="s">
        <v>793</v>
      </c>
      <c r="I218" s="956" t="s">
        <v>183</v>
      </c>
      <c r="J218" s="956">
        <v>1</v>
      </c>
      <c r="K218" s="956">
        <v>1</v>
      </c>
      <c r="L218" s="1129">
        <v>1</v>
      </c>
      <c r="M218" s="1129">
        <v>0</v>
      </c>
      <c r="N218" s="1129">
        <v>0</v>
      </c>
      <c r="O218" s="1129">
        <v>0</v>
      </c>
      <c r="P218" s="152"/>
      <c r="Q218" s="956" t="s">
        <v>794</v>
      </c>
      <c r="R218" s="956" t="s">
        <v>779</v>
      </c>
      <c r="S218" s="956" t="s">
        <v>780</v>
      </c>
      <c r="T218" s="13" t="s">
        <v>795</v>
      </c>
      <c r="U218" s="37"/>
      <c r="V218" s="681"/>
      <c r="W218" s="28"/>
      <c r="X218" s="57"/>
      <c r="Y218" s="11"/>
      <c r="Z218" s="60"/>
      <c r="AA218" s="12"/>
      <c r="AB218" s="11"/>
      <c r="AC218" s="28"/>
      <c r="AD218" s="57"/>
      <c r="AE218" s="11"/>
      <c r="AF218" s="11"/>
      <c r="AG218" s="1132">
        <v>300000</v>
      </c>
      <c r="AH218" s="144" t="s">
        <v>159</v>
      </c>
      <c r="AI218" s="10" t="s">
        <v>796</v>
      </c>
      <c r="AJ218" s="956" t="s">
        <v>112</v>
      </c>
      <c r="AK218" s="956" t="s">
        <v>65</v>
      </c>
      <c r="AL218" s="931" t="s">
        <v>783</v>
      </c>
      <c r="BA218" s="261"/>
    </row>
    <row r="219" spans="1:53" ht="140.25" customHeight="1" x14ac:dyDescent="0.25">
      <c r="A219" s="1147"/>
      <c r="B219" s="1004"/>
      <c r="C219" s="1118"/>
      <c r="D219" s="1525"/>
      <c r="E219" s="1150"/>
      <c r="F219" s="1066"/>
      <c r="G219" s="1066"/>
      <c r="H219" s="1066"/>
      <c r="I219" s="1066"/>
      <c r="J219" s="1066"/>
      <c r="K219" s="1066"/>
      <c r="L219" s="1105"/>
      <c r="M219" s="1105"/>
      <c r="N219" s="1105"/>
      <c r="O219" s="1105"/>
      <c r="P219" s="688" t="s">
        <v>797</v>
      </c>
      <c r="Q219" s="1066"/>
      <c r="R219" s="1066"/>
      <c r="S219" s="1066"/>
      <c r="T219" s="10" t="s">
        <v>798</v>
      </c>
      <c r="U219" s="682"/>
      <c r="V219" s="683"/>
      <c r="W219" s="17"/>
      <c r="X219" s="96"/>
      <c r="Y219" s="16"/>
      <c r="Z219" s="684"/>
      <c r="AA219" s="15"/>
      <c r="AB219" s="16"/>
      <c r="AC219" s="17"/>
      <c r="AD219" s="96"/>
      <c r="AE219" s="16"/>
      <c r="AF219" s="16"/>
      <c r="AG219" s="1138"/>
      <c r="AH219" s="141" t="s">
        <v>159</v>
      </c>
      <c r="AI219" s="10" t="s">
        <v>799</v>
      </c>
      <c r="AJ219" s="1066"/>
      <c r="AK219" s="1066"/>
      <c r="AL219" s="932"/>
      <c r="BA219" s="261"/>
    </row>
    <row r="220" spans="1:53" ht="174" customHeight="1" x14ac:dyDescent="0.25">
      <c r="A220" s="1147"/>
      <c r="B220" s="1004"/>
      <c r="C220" s="1118"/>
      <c r="D220" s="1525"/>
      <c r="E220" s="1150"/>
      <c r="F220" s="957"/>
      <c r="G220" s="957"/>
      <c r="H220" s="957"/>
      <c r="I220" s="957"/>
      <c r="J220" s="957"/>
      <c r="K220" s="957"/>
      <c r="L220" s="1106"/>
      <c r="M220" s="1106"/>
      <c r="N220" s="1106"/>
      <c r="O220" s="1106"/>
      <c r="P220" s="690"/>
      <c r="Q220" s="957"/>
      <c r="R220" s="957"/>
      <c r="S220" s="957"/>
      <c r="T220" s="10" t="s">
        <v>800</v>
      </c>
      <c r="U220" s="12"/>
      <c r="V220" s="681"/>
      <c r="W220" s="28"/>
      <c r="X220" s="57"/>
      <c r="Y220" s="11"/>
      <c r="Z220" s="60"/>
      <c r="AA220" s="12"/>
      <c r="AB220" s="11"/>
      <c r="AC220" s="28"/>
      <c r="AD220" s="57"/>
      <c r="AE220" s="11"/>
      <c r="AF220" s="28"/>
      <c r="AG220" s="1139"/>
      <c r="AH220" s="144" t="s">
        <v>159</v>
      </c>
      <c r="AI220" s="622" t="s">
        <v>62</v>
      </c>
      <c r="AJ220" s="957"/>
      <c r="AK220" s="957"/>
      <c r="AL220" s="933"/>
      <c r="BA220" s="261"/>
    </row>
    <row r="221" spans="1:53" ht="177" customHeight="1" x14ac:dyDescent="0.25">
      <c r="A221" s="1147"/>
      <c r="B221" s="1004"/>
      <c r="C221" s="1118"/>
      <c r="D221" s="1525"/>
      <c r="E221" s="1150"/>
      <c r="F221" s="956" t="s">
        <v>801</v>
      </c>
      <c r="G221" s="956" t="s">
        <v>802</v>
      </c>
      <c r="H221" s="956" t="s">
        <v>803</v>
      </c>
      <c r="I221" s="956" t="s">
        <v>183</v>
      </c>
      <c r="J221" s="956">
        <v>4</v>
      </c>
      <c r="K221" s="956">
        <v>0</v>
      </c>
      <c r="L221" s="1129">
        <v>0.25</v>
      </c>
      <c r="M221" s="1129">
        <v>0.25</v>
      </c>
      <c r="N221" s="1129">
        <v>0.25</v>
      </c>
      <c r="O221" s="1129">
        <v>0.25</v>
      </c>
      <c r="P221" s="688"/>
      <c r="Q221" s="956" t="s">
        <v>778</v>
      </c>
      <c r="R221" s="956" t="s">
        <v>779</v>
      </c>
      <c r="S221" s="956" t="s">
        <v>780</v>
      </c>
      <c r="T221" s="10" t="s">
        <v>804</v>
      </c>
      <c r="U221" s="39"/>
      <c r="V221" s="41"/>
      <c r="W221" s="125"/>
      <c r="X221" s="58"/>
      <c r="Y221" s="99"/>
      <c r="Z221" s="100"/>
      <c r="AA221" s="129"/>
      <c r="AB221" s="99"/>
      <c r="AC221" s="125"/>
      <c r="AD221" s="58"/>
      <c r="AE221" s="99"/>
      <c r="AF221" s="99"/>
      <c r="AG221" s="1132">
        <v>200000</v>
      </c>
      <c r="AH221" s="144" t="s">
        <v>159</v>
      </c>
      <c r="AI221" s="10" t="s">
        <v>805</v>
      </c>
      <c r="AJ221" s="956" t="s">
        <v>806</v>
      </c>
      <c r="AK221" s="956" t="s">
        <v>65</v>
      </c>
      <c r="AL221" s="931" t="s">
        <v>807</v>
      </c>
      <c r="BA221" s="261"/>
    </row>
    <row r="222" spans="1:53" ht="177" hidden="1" customHeight="1" outlineLevel="1" x14ac:dyDescent="0.25">
      <c r="A222" s="1147"/>
      <c r="B222" s="1004"/>
      <c r="C222" s="1118"/>
      <c r="D222" s="1525"/>
      <c r="E222" s="1150"/>
      <c r="F222" s="1066"/>
      <c r="G222" s="1066"/>
      <c r="H222" s="1066"/>
      <c r="I222" s="1066"/>
      <c r="J222" s="1066"/>
      <c r="K222" s="1066"/>
      <c r="L222" s="1105"/>
      <c r="M222" s="1105"/>
      <c r="N222" s="1105"/>
      <c r="O222" s="1105"/>
      <c r="P222" s="689" t="s">
        <v>808</v>
      </c>
      <c r="Q222" s="1066"/>
      <c r="R222" s="1066"/>
      <c r="S222" s="1066"/>
      <c r="T222" s="10" t="s">
        <v>809</v>
      </c>
      <c r="U222" s="39"/>
      <c r="V222" s="41"/>
      <c r="W222" s="125"/>
      <c r="X222" s="58"/>
      <c r="Y222" s="99"/>
      <c r="Z222" s="100"/>
      <c r="AA222" s="129"/>
      <c r="AB222" s="99"/>
      <c r="AC222" s="125"/>
      <c r="AD222" s="58"/>
      <c r="AE222" s="99"/>
      <c r="AF222" s="99"/>
      <c r="AG222" s="1138"/>
      <c r="AH222" s="144" t="s">
        <v>159</v>
      </c>
      <c r="AI222" s="1127" t="s">
        <v>810</v>
      </c>
      <c r="AJ222" s="1066"/>
      <c r="AK222" s="1066"/>
      <c r="AL222" s="932"/>
      <c r="BA222" s="261"/>
    </row>
    <row r="223" spans="1:53" ht="264" hidden="1" customHeight="1" outlineLevel="1" x14ac:dyDescent="0.25">
      <c r="A223" s="1147"/>
      <c r="B223" s="1004"/>
      <c r="C223" s="1118"/>
      <c r="D223" s="1525"/>
      <c r="E223" s="1150"/>
      <c r="F223" s="1066"/>
      <c r="G223" s="1066"/>
      <c r="H223" s="1066"/>
      <c r="I223" s="1066"/>
      <c r="J223" s="1066"/>
      <c r="K223" s="1066"/>
      <c r="L223" s="1105"/>
      <c r="M223" s="1105"/>
      <c r="N223" s="1105"/>
      <c r="O223" s="1105"/>
      <c r="P223" s="689"/>
      <c r="Q223" s="1066"/>
      <c r="R223" s="1066"/>
      <c r="S223" s="1066"/>
      <c r="T223" s="13" t="s">
        <v>811</v>
      </c>
      <c r="U223" s="42"/>
      <c r="V223" s="40"/>
      <c r="W223" s="685"/>
      <c r="X223" s="101"/>
      <c r="Y223" s="39"/>
      <c r="Z223" s="100"/>
      <c r="AA223" s="686"/>
      <c r="AB223" s="40"/>
      <c r="AC223" s="685"/>
      <c r="AD223" s="101"/>
      <c r="AE223" s="40"/>
      <c r="AF223" s="127"/>
      <c r="AG223" s="1138"/>
      <c r="AH223" s="144" t="s">
        <v>159</v>
      </c>
      <c r="AI223" s="1137"/>
      <c r="AJ223" s="1066"/>
      <c r="AK223" s="1066"/>
      <c r="AL223" s="932"/>
      <c r="AN223" s="1158"/>
      <c r="AO223" s="1159"/>
      <c r="AP223" s="1159"/>
      <c r="AQ223" s="1159"/>
      <c r="AR223" s="1159"/>
      <c r="BA223" s="261"/>
    </row>
    <row r="224" spans="1:53" ht="150" hidden="1" customHeight="1" outlineLevel="1" x14ac:dyDescent="0.25">
      <c r="A224" s="1147"/>
      <c r="B224" s="1004"/>
      <c r="C224" s="1118"/>
      <c r="D224" s="1525"/>
      <c r="E224" s="1150"/>
      <c r="F224" s="957"/>
      <c r="G224" s="957"/>
      <c r="H224" s="957"/>
      <c r="I224" s="957"/>
      <c r="J224" s="957"/>
      <c r="K224" s="957"/>
      <c r="L224" s="1106"/>
      <c r="M224" s="1106"/>
      <c r="N224" s="1106"/>
      <c r="O224" s="1106"/>
      <c r="P224" s="689"/>
      <c r="Q224" s="957"/>
      <c r="R224" s="957"/>
      <c r="S224" s="957"/>
      <c r="T224" s="13" t="s">
        <v>812</v>
      </c>
      <c r="U224" s="42"/>
      <c r="V224" s="42"/>
      <c r="W224" s="52"/>
      <c r="X224" s="101"/>
      <c r="Y224" s="41"/>
      <c r="Z224" s="128"/>
      <c r="AA224" s="54"/>
      <c r="AB224" s="127"/>
      <c r="AC224" s="52"/>
      <c r="AD224" s="65"/>
      <c r="AE224" s="42"/>
      <c r="AF224" s="40"/>
      <c r="AG224" s="1139"/>
      <c r="AH224" s="144" t="s">
        <v>159</v>
      </c>
      <c r="AI224" s="1133"/>
      <c r="AJ224" s="957"/>
      <c r="AK224" s="957"/>
      <c r="AL224" s="933"/>
      <c r="AN224" s="573"/>
      <c r="AO224" s="574"/>
      <c r="AP224" s="574"/>
      <c r="AQ224" s="574"/>
      <c r="AR224" s="574"/>
      <c r="BA224" s="261"/>
    </row>
    <row r="225" spans="1:53" ht="205.5" hidden="1" customHeight="1" outlineLevel="1" x14ac:dyDescent="0.25">
      <c r="A225" s="1147"/>
      <c r="B225" s="1004"/>
      <c r="C225" s="1118"/>
      <c r="D225" s="1525"/>
      <c r="E225" s="1150"/>
      <c r="F225" s="956" t="s">
        <v>813</v>
      </c>
      <c r="G225" s="956" t="s">
        <v>814</v>
      </c>
      <c r="H225" s="956" t="s">
        <v>803</v>
      </c>
      <c r="I225" s="956" t="s">
        <v>183</v>
      </c>
      <c r="J225" s="956">
        <v>5</v>
      </c>
      <c r="K225" s="956">
        <v>6</v>
      </c>
      <c r="L225" s="1143">
        <v>0.1</v>
      </c>
      <c r="M225" s="1143">
        <v>0.3</v>
      </c>
      <c r="N225" s="1143">
        <v>0.3</v>
      </c>
      <c r="O225" s="1143">
        <v>0.3</v>
      </c>
      <c r="P225" s="688"/>
      <c r="Q225" s="956" t="s">
        <v>815</v>
      </c>
      <c r="R225" s="956" t="s">
        <v>779</v>
      </c>
      <c r="S225" s="956" t="s">
        <v>816</v>
      </c>
      <c r="T225" s="10" t="s">
        <v>817</v>
      </c>
      <c r="U225" s="31"/>
      <c r="V225" s="11"/>
      <c r="W225" s="794"/>
      <c r="X225" s="59"/>
      <c r="Y225" s="792"/>
      <c r="Z225" s="60"/>
      <c r="AA225" s="32"/>
      <c r="AB225" s="11"/>
      <c r="AC225" s="794"/>
      <c r="AD225" s="59"/>
      <c r="AE225" s="792"/>
      <c r="AF225" s="11"/>
      <c r="AG225" s="1132">
        <v>150000</v>
      </c>
      <c r="AH225" s="144" t="s">
        <v>159</v>
      </c>
      <c r="AI225" s="10" t="s">
        <v>818</v>
      </c>
      <c r="AJ225" s="956" t="s">
        <v>112</v>
      </c>
      <c r="AK225" s="956" t="s">
        <v>65</v>
      </c>
      <c r="AL225" s="931" t="s">
        <v>819</v>
      </c>
      <c r="AN225" s="573"/>
      <c r="AO225" s="574"/>
      <c r="AP225" s="574"/>
      <c r="AQ225" s="574"/>
      <c r="AR225" s="574"/>
      <c r="BA225" s="261"/>
    </row>
    <row r="226" spans="1:53" ht="209.25" hidden="1" customHeight="1" outlineLevel="1" x14ac:dyDescent="0.25">
      <c r="A226" s="1147"/>
      <c r="B226" s="1004"/>
      <c r="C226" s="1118"/>
      <c r="D226" s="1525"/>
      <c r="E226" s="1150"/>
      <c r="F226" s="1066"/>
      <c r="G226" s="1066"/>
      <c r="H226" s="1066"/>
      <c r="I226" s="1066"/>
      <c r="J226" s="1066"/>
      <c r="K226" s="1066"/>
      <c r="L226" s="1144"/>
      <c r="M226" s="1144"/>
      <c r="N226" s="1144"/>
      <c r="O226" s="1144"/>
      <c r="P226" s="692" t="s">
        <v>820</v>
      </c>
      <c r="Q226" s="1066"/>
      <c r="R226" s="1066"/>
      <c r="S226" s="1066"/>
      <c r="T226" s="13" t="s">
        <v>821</v>
      </c>
      <c r="U226" s="38"/>
      <c r="V226" s="44"/>
      <c r="W226" s="795"/>
      <c r="X226" s="59"/>
      <c r="Y226" s="792"/>
      <c r="Z226" s="60"/>
      <c r="AA226" s="130"/>
      <c r="AB226" s="44"/>
      <c r="AC226" s="795"/>
      <c r="AD226" s="59"/>
      <c r="AE226" s="793"/>
      <c r="AF226" s="44"/>
      <c r="AG226" s="1139"/>
      <c r="AH226" s="144" t="s">
        <v>159</v>
      </c>
      <c r="AI226" s="1127" t="s">
        <v>822</v>
      </c>
      <c r="AJ226" s="1066"/>
      <c r="AK226" s="1066"/>
      <c r="AL226" s="932"/>
      <c r="BA226" s="261"/>
    </row>
    <row r="227" spans="1:53" ht="201" hidden="1" customHeight="1" outlineLevel="1" x14ac:dyDescent="0.25">
      <c r="A227" s="1147"/>
      <c r="B227" s="1004"/>
      <c r="C227" s="1118"/>
      <c r="D227" s="1525"/>
      <c r="E227" s="1150"/>
      <c r="F227" s="1066"/>
      <c r="G227" s="1066"/>
      <c r="H227" s="1066"/>
      <c r="I227" s="1066"/>
      <c r="J227" s="1066"/>
      <c r="K227" s="1066"/>
      <c r="L227" s="1144"/>
      <c r="M227" s="1144"/>
      <c r="N227" s="1144"/>
      <c r="O227" s="1144"/>
      <c r="P227" s="692"/>
      <c r="Q227" s="1066"/>
      <c r="R227" s="1066"/>
      <c r="S227" s="1066"/>
      <c r="T227" s="13" t="s">
        <v>823</v>
      </c>
      <c r="U227" s="44"/>
      <c r="V227" s="38"/>
      <c r="W227" s="45"/>
      <c r="X227" s="57"/>
      <c r="Y227" s="31"/>
      <c r="Z227" s="36"/>
      <c r="AA227" s="55"/>
      <c r="AB227" s="38"/>
      <c r="AC227" s="43"/>
      <c r="AD227" s="57"/>
      <c r="AE227" s="38"/>
      <c r="AF227" s="44"/>
      <c r="AG227" s="1132">
        <v>0</v>
      </c>
      <c r="AH227" s="144" t="s">
        <v>159</v>
      </c>
      <c r="AI227" s="1133"/>
      <c r="AJ227" s="1066"/>
      <c r="AK227" s="1066"/>
      <c r="AL227" s="932"/>
      <c r="BA227" s="261"/>
    </row>
    <row r="228" spans="1:53" ht="171" hidden="1" customHeight="1" outlineLevel="1" x14ac:dyDescent="0.25">
      <c r="A228" s="1147"/>
      <c r="B228" s="1004"/>
      <c r="C228" s="1118"/>
      <c r="D228" s="1525"/>
      <c r="E228" s="1150"/>
      <c r="F228" s="957"/>
      <c r="G228" s="957"/>
      <c r="H228" s="957"/>
      <c r="I228" s="957"/>
      <c r="J228" s="957"/>
      <c r="K228" s="957"/>
      <c r="L228" s="1145"/>
      <c r="M228" s="1145"/>
      <c r="N228" s="1145"/>
      <c r="O228" s="1145"/>
      <c r="P228" s="693"/>
      <c r="Q228" s="957"/>
      <c r="R228" s="957"/>
      <c r="S228" s="957"/>
      <c r="T228" s="13" t="s">
        <v>824</v>
      </c>
      <c r="U228" s="44"/>
      <c r="V228" s="44"/>
      <c r="W228" s="43"/>
      <c r="X228" s="57"/>
      <c r="Y228" s="11"/>
      <c r="Z228" s="60"/>
      <c r="AA228" s="130"/>
      <c r="AB228" s="44"/>
      <c r="AC228" s="45"/>
      <c r="AD228" s="95"/>
      <c r="AE228" s="44"/>
      <c r="AF228" s="38"/>
      <c r="AG228" s="1139"/>
      <c r="AH228" s="144" t="s">
        <v>825</v>
      </c>
      <c r="AI228" s="10" t="s">
        <v>826</v>
      </c>
      <c r="AJ228" s="957"/>
      <c r="AK228" s="957"/>
      <c r="AL228" s="933"/>
      <c r="BA228" s="261"/>
    </row>
    <row r="229" spans="1:53" ht="129" hidden="1" customHeight="1" outlineLevel="1" x14ac:dyDescent="0.25">
      <c r="A229" s="1147"/>
      <c r="B229" s="1004"/>
      <c r="C229" s="1118"/>
      <c r="D229" s="1525"/>
      <c r="E229" s="1150"/>
      <c r="F229" s="956" t="s">
        <v>827</v>
      </c>
      <c r="G229" s="956" t="s">
        <v>828</v>
      </c>
      <c r="H229" s="956" t="s">
        <v>829</v>
      </c>
      <c r="I229" s="956" t="s">
        <v>183</v>
      </c>
      <c r="J229" s="956">
        <v>1</v>
      </c>
      <c r="K229" s="956">
        <v>1</v>
      </c>
      <c r="L229" s="1129">
        <v>0</v>
      </c>
      <c r="M229" s="623">
        <v>1</v>
      </c>
      <c r="N229" s="1129">
        <v>0</v>
      </c>
      <c r="O229" s="1129">
        <v>0</v>
      </c>
      <c r="P229" s="691"/>
      <c r="Q229" s="956" t="s">
        <v>830</v>
      </c>
      <c r="R229" s="956" t="s">
        <v>779</v>
      </c>
      <c r="S229" s="956" t="s">
        <v>831</v>
      </c>
      <c r="T229" s="10" t="s">
        <v>832</v>
      </c>
      <c r="U229" s="37"/>
      <c r="V229" s="31"/>
      <c r="W229" s="28"/>
      <c r="X229" s="57"/>
      <c r="Y229" s="11"/>
      <c r="Z229" s="60"/>
      <c r="AA229" s="12"/>
      <c r="AB229" s="11"/>
      <c r="AC229" s="53"/>
      <c r="AD229" s="57"/>
      <c r="AE229" s="11"/>
      <c r="AF229" s="11"/>
      <c r="AG229" s="687">
        <v>0</v>
      </c>
      <c r="AH229" s="144" t="s">
        <v>833</v>
      </c>
      <c r="AI229" s="1127" t="s">
        <v>834</v>
      </c>
      <c r="AJ229" s="956" t="s">
        <v>806</v>
      </c>
      <c r="AK229" s="956" t="s">
        <v>65</v>
      </c>
      <c r="AL229" s="931" t="s">
        <v>835</v>
      </c>
      <c r="BA229" s="261"/>
    </row>
    <row r="230" spans="1:53" ht="187.5" hidden="1" customHeight="1" outlineLevel="1" x14ac:dyDescent="0.25">
      <c r="A230" s="1147"/>
      <c r="B230" s="1004"/>
      <c r="C230" s="1118"/>
      <c r="D230" s="1525"/>
      <c r="E230" s="1150"/>
      <c r="F230" s="1066"/>
      <c r="G230" s="1066"/>
      <c r="H230" s="1066"/>
      <c r="I230" s="1066"/>
      <c r="J230" s="1066"/>
      <c r="K230" s="1066"/>
      <c r="L230" s="1105"/>
      <c r="M230" s="625">
        <v>1</v>
      </c>
      <c r="N230" s="1105"/>
      <c r="O230" s="1105"/>
      <c r="P230" s="625" t="s">
        <v>836</v>
      </c>
      <c r="Q230" s="1066"/>
      <c r="R230" s="1066"/>
      <c r="S230" s="1066"/>
      <c r="T230" s="10" t="s">
        <v>837</v>
      </c>
      <c r="U230" s="11"/>
      <c r="V230" s="31"/>
      <c r="W230" s="62"/>
      <c r="X230" s="57"/>
      <c r="Y230" s="11"/>
      <c r="Z230" s="60"/>
      <c r="AA230" s="12"/>
      <c r="AB230" s="11"/>
      <c r="AC230" s="28"/>
      <c r="AD230" s="59"/>
      <c r="AE230" s="11"/>
      <c r="AF230" s="11"/>
      <c r="AG230" s="1132">
        <v>400000</v>
      </c>
      <c r="AH230" s="144" t="s">
        <v>159</v>
      </c>
      <c r="AI230" s="1137"/>
      <c r="AJ230" s="1066"/>
      <c r="AK230" s="1066"/>
      <c r="AL230" s="932"/>
      <c r="BA230" s="261"/>
    </row>
    <row r="231" spans="1:53" ht="318.75" hidden="1" customHeight="1" outlineLevel="1" x14ac:dyDescent="0.25">
      <c r="A231" s="1147"/>
      <c r="B231" s="1004"/>
      <c r="C231" s="1118"/>
      <c r="D231" s="1525"/>
      <c r="E231" s="1150"/>
      <c r="F231" s="1066"/>
      <c r="G231" s="1066"/>
      <c r="H231" s="1066"/>
      <c r="I231" s="1066"/>
      <c r="J231" s="1066"/>
      <c r="K231" s="1066"/>
      <c r="L231" s="1105"/>
      <c r="M231" s="625"/>
      <c r="N231" s="1105"/>
      <c r="O231" s="1105"/>
      <c r="P231" s="625">
        <v>1</v>
      </c>
      <c r="Q231" s="1066"/>
      <c r="R231" s="1066"/>
      <c r="S231" s="1066"/>
      <c r="T231" s="13" t="s">
        <v>838</v>
      </c>
      <c r="U231" s="11"/>
      <c r="V231" s="11"/>
      <c r="W231" s="62"/>
      <c r="X231" s="95"/>
      <c r="Y231" s="31"/>
      <c r="Z231" s="60"/>
      <c r="AA231" s="12"/>
      <c r="AB231" s="11"/>
      <c r="AC231" s="28"/>
      <c r="AD231" s="59"/>
      <c r="AE231" s="11"/>
      <c r="AF231" s="11"/>
      <c r="AG231" s="1138"/>
      <c r="AH231" s="144" t="s">
        <v>159</v>
      </c>
      <c r="AI231" s="1137"/>
      <c r="AJ231" s="1066"/>
      <c r="AK231" s="1066"/>
      <c r="AL231" s="932"/>
      <c r="BA231" s="261"/>
    </row>
    <row r="232" spans="1:53" ht="213" hidden="1" customHeight="1" outlineLevel="1" x14ac:dyDescent="0.25">
      <c r="A232" s="1147"/>
      <c r="B232" s="1004"/>
      <c r="C232" s="1118"/>
      <c r="D232" s="1525"/>
      <c r="E232" s="1150"/>
      <c r="F232" s="957"/>
      <c r="G232" s="957"/>
      <c r="H232" s="957"/>
      <c r="I232" s="957"/>
      <c r="J232" s="957"/>
      <c r="K232" s="957"/>
      <c r="L232" s="1106"/>
      <c r="M232" s="625"/>
      <c r="N232" s="1106"/>
      <c r="O232" s="1106"/>
      <c r="P232" s="625"/>
      <c r="Q232" s="957"/>
      <c r="R232" s="957"/>
      <c r="S232" s="957"/>
      <c r="T232" s="13" t="s">
        <v>839</v>
      </c>
      <c r="U232" s="44"/>
      <c r="V232" s="44"/>
      <c r="W232" s="43"/>
      <c r="X232" s="95"/>
      <c r="Y232" s="31"/>
      <c r="Z232" s="60"/>
      <c r="AA232" s="55"/>
      <c r="AB232" s="44"/>
      <c r="AC232" s="45"/>
      <c r="AD232" s="59"/>
      <c r="AE232" s="44"/>
      <c r="AF232" s="44"/>
      <c r="AG232" s="1139"/>
      <c r="AH232" s="144" t="s">
        <v>159</v>
      </c>
      <c r="AI232" s="1133"/>
      <c r="AJ232" s="957"/>
      <c r="AK232" s="957"/>
      <c r="AL232" s="933"/>
      <c r="BA232" s="261"/>
    </row>
    <row r="233" spans="1:53" ht="341.25" hidden="1" customHeight="1" outlineLevel="1" x14ac:dyDescent="0.25">
      <c r="A233" s="1147"/>
      <c r="B233" s="1004"/>
      <c r="C233" s="1118"/>
      <c r="D233" s="1525"/>
      <c r="E233" s="1150"/>
      <c r="F233" s="956" t="s">
        <v>840</v>
      </c>
      <c r="G233" s="956" t="s">
        <v>841</v>
      </c>
      <c r="H233" s="956" t="s">
        <v>842</v>
      </c>
      <c r="I233" s="1152" t="s">
        <v>183</v>
      </c>
      <c r="J233" s="956">
        <v>1</v>
      </c>
      <c r="K233" s="956">
        <v>1</v>
      </c>
      <c r="L233" s="1140">
        <v>0</v>
      </c>
      <c r="M233" s="1140">
        <v>1</v>
      </c>
      <c r="N233" s="1140">
        <v>0</v>
      </c>
      <c r="O233" s="1140">
        <v>0</v>
      </c>
      <c r="P233" s="1143" t="s">
        <v>843</v>
      </c>
      <c r="Q233" s="956" t="s">
        <v>844</v>
      </c>
      <c r="R233" s="956" t="s">
        <v>779</v>
      </c>
      <c r="S233" s="956" t="s">
        <v>831</v>
      </c>
      <c r="T233" s="10" t="s">
        <v>845</v>
      </c>
      <c r="U233" s="41"/>
      <c r="V233" s="99"/>
      <c r="W233" s="125"/>
      <c r="X233" s="101"/>
      <c r="Y233" s="99"/>
      <c r="Z233" s="796"/>
      <c r="AA233" s="126"/>
      <c r="AB233" s="99"/>
      <c r="AC233" s="125"/>
      <c r="AD233" s="101"/>
      <c r="AE233" s="99"/>
      <c r="AF233" s="99"/>
      <c r="AG233" s="1134">
        <v>405000</v>
      </c>
      <c r="AH233" s="144" t="s">
        <v>159</v>
      </c>
      <c r="AI233" s="10" t="s">
        <v>62</v>
      </c>
      <c r="AJ233" s="956" t="s">
        <v>806</v>
      </c>
      <c r="AK233" s="956" t="s">
        <v>65</v>
      </c>
      <c r="AL233" s="931" t="s">
        <v>846</v>
      </c>
      <c r="BA233" s="261"/>
    </row>
    <row r="234" spans="1:53" ht="101.25" customHeight="1" collapsed="1" x14ac:dyDescent="0.25">
      <c r="A234" s="1147"/>
      <c r="B234" s="1004"/>
      <c r="C234" s="1118"/>
      <c r="D234" s="1525"/>
      <c r="E234" s="1150"/>
      <c r="F234" s="1066"/>
      <c r="G234" s="1066"/>
      <c r="H234" s="1066"/>
      <c r="I234" s="1153"/>
      <c r="J234" s="1066"/>
      <c r="K234" s="1066"/>
      <c r="L234" s="1141"/>
      <c r="M234" s="1141"/>
      <c r="N234" s="1141"/>
      <c r="O234" s="1141"/>
      <c r="P234" s="1144"/>
      <c r="Q234" s="1066"/>
      <c r="R234" s="1066"/>
      <c r="S234" s="1066"/>
      <c r="T234" s="10" t="s">
        <v>847</v>
      </c>
      <c r="U234" s="41"/>
      <c r="V234" s="99"/>
      <c r="W234" s="125"/>
      <c r="X234" s="101"/>
      <c r="Y234" s="99"/>
      <c r="Z234" s="796"/>
      <c r="AA234" s="126"/>
      <c r="AB234" s="99"/>
      <c r="AC234" s="125"/>
      <c r="AD234" s="101"/>
      <c r="AE234" s="99"/>
      <c r="AF234" s="99"/>
      <c r="AG234" s="1135"/>
      <c r="AH234" s="144" t="s">
        <v>159</v>
      </c>
      <c r="AI234" s="10" t="s">
        <v>848</v>
      </c>
      <c r="AJ234" s="1066"/>
      <c r="AK234" s="1066"/>
      <c r="AL234" s="932"/>
      <c r="BA234" s="261"/>
    </row>
    <row r="235" spans="1:53" ht="48" customHeight="1" x14ac:dyDescent="0.25">
      <c r="A235" s="1147"/>
      <c r="B235" s="1004"/>
      <c r="C235" s="1118"/>
      <c r="D235" s="1525"/>
      <c r="E235" s="1150"/>
      <c r="F235" s="1066"/>
      <c r="G235" s="1066"/>
      <c r="H235" s="1066"/>
      <c r="I235" s="1153"/>
      <c r="J235" s="1066"/>
      <c r="K235" s="1066"/>
      <c r="L235" s="1141"/>
      <c r="M235" s="1141"/>
      <c r="N235" s="1141"/>
      <c r="O235" s="1141"/>
      <c r="P235" s="1144"/>
      <c r="Q235" s="1066"/>
      <c r="R235" s="1066"/>
      <c r="S235" s="1066"/>
      <c r="T235" s="10" t="s">
        <v>849</v>
      </c>
      <c r="U235" s="41"/>
      <c r="V235" s="99"/>
      <c r="W235" s="125"/>
      <c r="X235" s="101"/>
      <c r="Y235" s="99"/>
      <c r="Z235" s="796"/>
      <c r="AA235" s="126"/>
      <c r="AB235" s="99"/>
      <c r="AC235" s="125"/>
      <c r="AD235" s="101"/>
      <c r="AE235" s="99"/>
      <c r="AF235" s="99"/>
      <c r="AG235" s="1135"/>
      <c r="AH235" s="144" t="s">
        <v>159</v>
      </c>
      <c r="AI235" s="1127" t="s">
        <v>850</v>
      </c>
      <c r="AJ235" s="1066"/>
      <c r="AK235" s="1066"/>
      <c r="AL235" s="932"/>
      <c r="BA235" s="261"/>
    </row>
    <row r="236" spans="1:53" ht="281.25" customHeight="1" x14ac:dyDescent="0.25">
      <c r="A236" s="1147"/>
      <c r="B236" s="1004"/>
      <c r="C236" s="1118"/>
      <c r="D236" s="1525"/>
      <c r="E236" s="1150"/>
      <c r="F236" s="1066"/>
      <c r="G236" s="1066"/>
      <c r="H236" s="1066"/>
      <c r="I236" s="1153"/>
      <c r="J236" s="1066"/>
      <c r="K236" s="1066"/>
      <c r="L236" s="1141"/>
      <c r="M236" s="1141"/>
      <c r="N236" s="1141"/>
      <c r="O236" s="1141"/>
      <c r="P236" s="1144"/>
      <c r="Q236" s="1066"/>
      <c r="R236" s="1066"/>
      <c r="S236" s="1066"/>
      <c r="T236" s="10" t="s">
        <v>851</v>
      </c>
      <c r="U236" s="41"/>
      <c r="V236" s="41"/>
      <c r="W236" s="125"/>
      <c r="X236" s="101"/>
      <c r="Y236" s="99"/>
      <c r="Z236" s="796"/>
      <c r="AA236" s="126"/>
      <c r="AB236" s="99"/>
      <c r="AC236" s="125"/>
      <c r="AD236" s="101"/>
      <c r="AE236" s="99"/>
      <c r="AF236" s="99"/>
      <c r="AG236" s="1135"/>
      <c r="AH236" s="144" t="s">
        <v>159</v>
      </c>
      <c r="AI236" s="1137"/>
      <c r="AJ236" s="1066"/>
      <c r="AK236" s="1066"/>
      <c r="AL236" s="932"/>
      <c r="BA236" s="261"/>
    </row>
    <row r="237" spans="1:53" ht="203.25" hidden="1" customHeight="1" outlineLevel="1" x14ac:dyDescent="0.25">
      <c r="A237" s="1147"/>
      <c r="B237" s="1004"/>
      <c r="C237" s="1118"/>
      <c r="D237" s="1525"/>
      <c r="E237" s="1151"/>
      <c r="F237" s="957"/>
      <c r="G237" s="957"/>
      <c r="H237" s="957"/>
      <c r="I237" s="1154"/>
      <c r="J237" s="957"/>
      <c r="K237" s="957"/>
      <c r="L237" s="1142"/>
      <c r="M237" s="1142"/>
      <c r="N237" s="1142"/>
      <c r="O237" s="1142"/>
      <c r="P237" s="1145"/>
      <c r="Q237" s="957"/>
      <c r="R237" s="957"/>
      <c r="S237" s="957"/>
      <c r="T237" s="10" t="s">
        <v>852</v>
      </c>
      <c r="U237" s="99"/>
      <c r="V237" s="41"/>
      <c r="W237" s="125"/>
      <c r="X237" s="101"/>
      <c r="Y237" s="99"/>
      <c r="Z237" s="796"/>
      <c r="AA237" s="126"/>
      <c r="AB237" s="99"/>
      <c r="AC237" s="125"/>
      <c r="AD237" s="101"/>
      <c r="AE237" s="99"/>
      <c r="AF237" s="99"/>
      <c r="AG237" s="1136"/>
      <c r="AH237" s="144" t="s">
        <v>853</v>
      </c>
      <c r="AI237" s="1133"/>
      <c r="AJ237" s="957"/>
      <c r="AK237" s="957"/>
      <c r="AL237" s="933"/>
      <c r="BA237" s="261"/>
    </row>
    <row r="238" spans="1:53" ht="366" hidden="1" customHeight="1" outlineLevel="1" thickBot="1" x14ac:dyDescent="0.3">
      <c r="A238" s="1148"/>
      <c r="B238" s="1116"/>
      <c r="C238" s="1119"/>
      <c r="D238" s="1653"/>
      <c r="E238" s="694"/>
      <c r="F238" s="695" t="s">
        <v>854</v>
      </c>
      <c r="G238" s="696" t="s">
        <v>855</v>
      </c>
      <c r="H238" s="697" t="s">
        <v>856</v>
      </c>
      <c r="I238" s="698" t="s">
        <v>183</v>
      </c>
      <c r="J238" s="698">
        <v>1</v>
      </c>
      <c r="K238" s="698">
        <v>1</v>
      </c>
      <c r="L238" s="699">
        <v>1</v>
      </c>
      <c r="M238" s="699">
        <v>0</v>
      </c>
      <c r="N238" s="699">
        <v>0</v>
      </c>
      <c r="O238" s="699">
        <v>0</v>
      </c>
      <c r="P238" s="700"/>
      <c r="Q238" s="699" t="s">
        <v>857</v>
      </c>
      <c r="R238" s="696" t="s">
        <v>779</v>
      </c>
      <c r="S238" s="698" t="s">
        <v>831</v>
      </c>
      <c r="T238" s="698" t="s">
        <v>858</v>
      </c>
      <c r="U238" s="701"/>
      <c r="V238" s="702"/>
      <c r="W238" s="702"/>
      <c r="X238" s="702"/>
      <c r="Y238" s="702"/>
      <c r="Z238" s="702"/>
      <c r="AA238" s="702"/>
      <c r="AB238" s="702"/>
      <c r="AC238" s="702"/>
      <c r="AD238" s="702"/>
      <c r="AE238" s="703"/>
      <c r="AF238" s="702"/>
      <c r="AG238" s="704">
        <v>1300000</v>
      </c>
      <c r="AH238" s="705" t="s">
        <v>853</v>
      </c>
      <c r="AI238" s="706" t="s">
        <v>859</v>
      </c>
      <c r="AJ238" s="707" t="s">
        <v>64</v>
      </c>
      <c r="AK238" s="698" t="s">
        <v>65</v>
      </c>
      <c r="AL238" s="708" t="s">
        <v>860</v>
      </c>
      <c r="BA238" s="261"/>
    </row>
    <row r="239" spans="1:53" ht="93.75" hidden="1" customHeight="1" outlineLevel="1" thickTop="1" thickBot="1" x14ac:dyDescent="0.3">
      <c r="A239" s="544"/>
      <c r="B239" s="544"/>
      <c r="C239" s="544"/>
      <c r="D239" s="544"/>
      <c r="E239" s="470"/>
      <c r="F239" s="544"/>
      <c r="G239" s="544"/>
      <c r="H239" s="544"/>
      <c r="I239" s="544"/>
      <c r="J239" s="544"/>
      <c r="K239" s="544"/>
      <c r="L239" s="544"/>
      <c r="M239" s="544"/>
      <c r="N239" s="544"/>
      <c r="O239" s="544"/>
      <c r="P239" s="571"/>
      <c r="Q239" s="544"/>
      <c r="R239" s="544"/>
      <c r="S239" s="544"/>
      <c r="T239" s="1160" t="s">
        <v>861</v>
      </c>
      <c r="U239" s="1161"/>
      <c r="V239" s="1161"/>
      <c r="W239" s="1161"/>
      <c r="X239" s="1161"/>
      <c r="Y239" s="1161"/>
      <c r="Z239" s="1161"/>
      <c r="AA239" s="1161"/>
      <c r="AB239" s="1161"/>
      <c r="AC239" s="1161"/>
      <c r="AD239" s="1161"/>
      <c r="AE239" s="1161"/>
      <c r="AF239" s="1162"/>
      <c r="AG239" s="237">
        <f>SUM(AG213:AG238)</f>
        <v>2955000</v>
      </c>
      <c r="AH239" s="471"/>
      <c r="AI239" s="546"/>
      <c r="AJ239" s="544"/>
      <c r="AK239" s="544"/>
      <c r="AL239" s="544"/>
      <c r="BA239" s="261"/>
    </row>
    <row r="240" spans="1:53" ht="46.5" hidden="1" customHeight="1" outlineLevel="1" thickTop="1" thickBot="1" x14ac:dyDescent="0.3">
      <c r="A240" s="544"/>
      <c r="B240" s="544"/>
      <c r="C240" s="544"/>
      <c r="D240" s="544"/>
      <c r="E240" s="470"/>
      <c r="F240" s="544"/>
      <c r="G240" s="544"/>
      <c r="H240" s="544"/>
      <c r="I240" s="544"/>
      <c r="J240" s="544"/>
      <c r="K240" s="544"/>
      <c r="L240" s="544"/>
      <c r="M240" s="544"/>
      <c r="N240" s="544"/>
      <c r="O240" s="544"/>
      <c r="P240" s="571"/>
      <c r="Q240" s="544"/>
      <c r="R240" s="544"/>
      <c r="S240" s="544"/>
      <c r="T240" s="350"/>
      <c r="U240" s="350"/>
      <c r="V240" s="350"/>
      <c r="W240" s="350"/>
      <c r="X240" s="350"/>
      <c r="Y240" s="350"/>
      <c r="Z240" s="350"/>
      <c r="AA240" s="350"/>
      <c r="AB240" s="350"/>
      <c r="AC240" s="350"/>
      <c r="AD240" s="350"/>
      <c r="AE240" s="350"/>
      <c r="AF240" s="350"/>
      <c r="AG240" s="563"/>
      <c r="AH240" s="471"/>
      <c r="AI240" s="546"/>
      <c r="AJ240" s="544"/>
      <c r="AK240" s="544"/>
      <c r="AL240" s="544"/>
      <c r="BA240" s="261"/>
    </row>
    <row r="241" spans="1:53" ht="40.5" hidden="1" customHeight="1" outlineLevel="1" thickTop="1" thickBot="1" x14ac:dyDescent="0.3">
      <c r="A241" s="1184" t="s">
        <v>862</v>
      </c>
      <c r="B241" s="1185"/>
      <c r="C241" s="1185"/>
      <c r="D241" s="1185"/>
      <c r="E241" s="1185"/>
      <c r="F241" s="1185"/>
      <c r="G241" s="1185"/>
      <c r="H241" s="1185"/>
      <c r="I241" s="1185"/>
      <c r="J241" s="1185"/>
      <c r="K241" s="1185"/>
      <c r="L241" s="1185"/>
      <c r="M241" s="1185"/>
      <c r="N241" s="1185"/>
      <c r="O241" s="1185"/>
      <c r="P241" s="1185"/>
      <c r="Q241" s="1185"/>
      <c r="R241" s="1185"/>
      <c r="S241" s="1185"/>
      <c r="T241" s="1185"/>
      <c r="U241" s="1185"/>
      <c r="V241" s="1185"/>
      <c r="W241" s="1185"/>
      <c r="X241" s="1185"/>
      <c r="Y241" s="1185"/>
      <c r="Z241" s="1185"/>
      <c r="AA241" s="1185"/>
      <c r="AB241" s="1185"/>
      <c r="AC241" s="1185"/>
      <c r="AD241" s="1185"/>
      <c r="AE241" s="1185"/>
      <c r="AF241" s="1185"/>
      <c r="AG241" s="1185"/>
      <c r="AH241" s="1185"/>
      <c r="AI241" s="1185"/>
      <c r="AJ241" s="1185"/>
      <c r="AK241" s="1185"/>
      <c r="AL241" s="1186"/>
      <c r="BA241" s="261"/>
    </row>
    <row r="242" spans="1:53" ht="261" hidden="1" customHeight="1" outlineLevel="1" thickTop="1" x14ac:dyDescent="0.25">
      <c r="A242" s="1511"/>
      <c r="B242" s="1447"/>
      <c r="C242" s="1447"/>
      <c r="D242" s="1447"/>
      <c r="E242" s="1447" t="s">
        <v>863</v>
      </c>
      <c r="F242" s="1482" t="s">
        <v>864</v>
      </c>
      <c r="G242" s="1482" t="s">
        <v>865</v>
      </c>
      <c r="H242" s="1482" t="s">
        <v>866</v>
      </c>
      <c r="I242" s="1482" t="s">
        <v>54</v>
      </c>
      <c r="J242" s="1482" t="s">
        <v>867</v>
      </c>
      <c r="K242" s="1482">
        <v>20</v>
      </c>
      <c r="L242" s="1480">
        <v>0.25</v>
      </c>
      <c r="M242" s="1480">
        <v>0.5</v>
      </c>
      <c r="N242" s="1480">
        <v>0.25</v>
      </c>
      <c r="O242" s="1480">
        <v>0</v>
      </c>
      <c r="P242" s="1482" t="s">
        <v>868</v>
      </c>
      <c r="Q242" s="1482" t="s">
        <v>869</v>
      </c>
      <c r="R242" s="1482" t="s">
        <v>870</v>
      </c>
      <c r="S242" s="1482" t="s">
        <v>871</v>
      </c>
      <c r="T242" s="1483" t="s">
        <v>872</v>
      </c>
      <c r="U242" s="1470"/>
      <c r="V242" s="1470"/>
      <c r="W242" s="1514"/>
      <c r="X242" s="1462"/>
      <c r="Y242" s="1464"/>
      <c r="Z242" s="1466"/>
      <c r="AA242" s="1468"/>
      <c r="AB242" s="1470"/>
      <c r="AC242" s="1466"/>
      <c r="AD242" s="1468"/>
      <c r="AE242" s="1470"/>
      <c r="AF242" s="1470"/>
      <c r="AG242" s="1474">
        <v>75000</v>
      </c>
      <c r="AH242" s="1476" t="s">
        <v>159</v>
      </c>
      <c r="AI242" s="1478" t="s">
        <v>873</v>
      </c>
      <c r="AJ242" s="1472" t="s">
        <v>64</v>
      </c>
      <c r="AK242" s="1470" t="s">
        <v>92</v>
      </c>
      <c r="AL242" s="1492" t="s">
        <v>874</v>
      </c>
      <c r="BA242" s="261"/>
    </row>
    <row r="243" spans="1:53" ht="207" hidden="1" customHeight="1" outlineLevel="1" thickBot="1" x14ac:dyDescent="0.3">
      <c r="A243" s="1512"/>
      <c r="B243" s="1448"/>
      <c r="C243" s="1448"/>
      <c r="D243" s="1448"/>
      <c r="E243" s="1448"/>
      <c r="F243" s="1005"/>
      <c r="G243" s="1005"/>
      <c r="H243" s="1005"/>
      <c r="I243" s="1005"/>
      <c r="J243" s="1005"/>
      <c r="K243" s="1005"/>
      <c r="L243" s="1481"/>
      <c r="M243" s="1481"/>
      <c r="N243" s="1481"/>
      <c r="O243" s="1481"/>
      <c r="P243" s="1005"/>
      <c r="Q243" s="1005"/>
      <c r="R243" s="1005"/>
      <c r="S243" s="1005"/>
      <c r="T243" s="1484"/>
      <c r="U243" s="1471"/>
      <c r="V243" s="1471"/>
      <c r="W243" s="1515"/>
      <c r="X243" s="1463"/>
      <c r="Y243" s="1465"/>
      <c r="Z243" s="1467"/>
      <c r="AA243" s="1469"/>
      <c r="AB243" s="1471"/>
      <c r="AC243" s="1467"/>
      <c r="AD243" s="1469"/>
      <c r="AE243" s="1471"/>
      <c r="AF243" s="1471"/>
      <c r="AG243" s="1475"/>
      <c r="AH243" s="1477"/>
      <c r="AI243" s="1479"/>
      <c r="AJ243" s="1473"/>
      <c r="AK243" s="1471"/>
      <c r="AL243" s="1493"/>
      <c r="BA243" s="261"/>
    </row>
    <row r="244" spans="1:53" ht="409.6" hidden="1" customHeight="1" outlineLevel="1" thickTop="1" x14ac:dyDescent="0.25">
      <c r="A244" s="1487" t="s">
        <v>773</v>
      </c>
      <c r="B244" s="1014"/>
      <c r="C244" s="1014"/>
      <c r="D244" s="1014"/>
      <c r="E244" s="1150" t="s">
        <v>875</v>
      </c>
      <c r="F244" s="957" t="s">
        <v>876</v>
      </c>
      <c r="G244" s="957" t="s">
        <v>877</v>
      </c>
      <c r="H244" s="957" t="s">
        <v>878</v>
      </c>
      <c r="I244" s="957" t="s">
        <v>183</v>
      </c>
      <c r="J244" s="957" t="s">
        <v>879</v>
      </c>
      <c r="K244" s="957">
        <v>4</v>
      </c>
      <c r="L244" s="1106">
        <v>0.25</v>
      </c>
      <c r="M244" s="1106">
        <v>0.25</v>
      </c>
      <c r="N244" s="1106">
        <v>0.25</v>
      </c>
      <c r="O244" s="1106">
        <v>0.25</v>
      </c>
      <c r="P244" s="1106" t="s">
        <v>880</v>
      </c>
      <c r="Q244" s="957" t="s">
        <v>881</v>
      </c>
      <c r="R244" s="957" t="s">
        <v>870</v>
      </c>
      <c r="S244" s="957" t="s">
        <v>882</v>
      </c>
      <c r="T244" s="107" t="s">
        <v>883</v>
      </c>
      <c r="U244" s="16"/>
      <c r="V244" s="16"/>
      <c r="W244" s="63"/>
      <c r="X244" s="96"/>
      <c r="Y244" s="16"/>
      <c r="Z244" s="97"/>
      <c r="AA244" s="15"/>
      <c r="AB244" s="16"/>
      <c r="AC244" s="63"/>
      <c r="AD244" s="96"/>
      <c r="AE244" s="16"/>
      <c r="AF244" s="33"/>
      <c r="AG244" s="1138">
        <v>105000</v>
      </c>
      <c r="AH244" s="141" t="s">
        <v>159</v>
      </c>
      <c r="AI244" s="146" t="s">
        <v>884</v>
      </c>
      <c r="AJ244" s="957" t="s">
        <v>112</v>
      </c>
      <c r="AK244" s="957" t="s">
        <v>65</v>
      </c>
      <c r="AL244" s="928" t="s">
        <v>885</v>
      </c>
      <c r="BA244" s="261"/>
    </row>
    <row r="245" spans="1:53" ht="235.15" hidden="1" customHeight="1" outlineLevel="1" x14ac:dyDescent="0.25">
      <c r="A245" s="1487"/>
      <c r="B245" s="1004"/>
      <c r="C245" s="1004"/>
      <c r="D245" s="1004"/>
      <c r="E245" s="1150"/>
      <c r="F245" s="1166"/>
      <c r="G245" s="1166"/>
      <c r="H245" s="1166"/>
      <c r="I245" s="1166"/>
      <c r="J245" s="1166"/>
      <c r="K245" s="1166"/>
      <c r="L245" s="1167"/>
      <c r="M245" s="1167"/>
      <c r="N245" s="1167"/>
      <c r="O245" s="1167"/>
      <c r="P245" s="1167"/>
      <c r="Q245" s="1166"/>
      <c r="R245" s="1166"/>
      <c r="S245" s="1166"/>
      <c r="T245" s="10" t="s">
        <v>886</v>
      </c>
      <c r="U245" s="11"/>
      <c r="V245" s="11"/>
      <c r="W245" s="62"/>
      <c r="X245" s="57"/>
      <c r="Y245" s="11"/>
      <c r="Z245" s="36"/>
      <c r="AA245" s="12"/>
      <c r="AB245" s="11"/>
      <c r="AC245" s="62"/>
      <c r="AD245" s="57"/>
      <c r="AE245" s="11"/>
      <c r="AF245" s="31"/>
      <c r="AG245" s="1138"/>
      <c r="AH245" s="144" t="s">
        <v>159</v>
      </c>
      <c r="AI245" s="10" t="s">
        <v>887</v>
      </c>
      <c r="AJ245" s="1166"/>
      <c r="AK245" s="1166"/>
      <c r="AL245" s="929"/>
      <c r="BA245" s="261"/>
    </row>
    <row r="246" spans="1:53" ht="207" hidden="1" customHeight="1" outlineLevel="1" x14ac:dyDescent="0.25">
      <c r="A246" s="1487"/>
      <c r="B246" s="1004"/>
      <c r="C246" s="1004"/>
      <c r="D246" s="1004"/>
      <c r="E246" s="1150"/>
      <c r="F246" s="1166"/>
      <c r="G246" s="1166"/>
      <c r="H246" s="1166"/>
      <c r="I246" s="1166"/>
      <c r="J246" s="1166"/>
      <c r="K246" s="1166"/>
      <c r="L246" s="1167"/>
      <c r="M246" s="1167"/>
      <c r="N246" s="1167"/>
      <c r="O246" s="1167"/>
      <c r="P246" s="1167"/>
      <c r="Q246" s="1166"/>
      <c r="R246" s="1166"/>
      <c r="S246" s="1166"/>
      <c r="T246" s="10" t="s">
        <v>888</v>
      </c>
      <c r="U246" s="11"/>
      <c r="V246" s="11"/>
      <c r="W246" s="62"/>
      <c r="X246" s="57"/>
      <c r="Y246" s="11"/>
      <c r="Z246" s="36"/>
      <c r="AA246" s="12"/>
      <c r="AB246" s="11"/>
      <c r="AC246" s="62"/>
      <c r="AD246" s="57"/>
      <c r="AE246" s="11"/>
      <c r="AF246" s="31"/>
      <c r="AG246" s="1139"/>
      <c r="AH246" s="144" t="s">
        <v>889</v>
      </c>
      <c r="AI246" s="10" t="s">
        <v>890</v>
      </c>
      <c r="AJ246" s="1166"/>
      <c r="AK246" s="1166"/>
      <c r="AL246" s="930"/>
      <c r="BA246" s="261"/>
    </row>
    <row r="247" spans="1:53" ht="168" hidden="1" customHeight="1" outlineLevel="1" x14ac:dyDescent="0.25">
      <c r="A247" s="1487"/>
      <c r="B247" s="1004"/>
      <c r="C247" s="1004"/>
      <c r="D247" s="1004"/>
      <c r="E247" s="1150"/>
      <c r="F247" s="1166" t="s">
        <v>891</v>
      </c>
      <c r="G247" s="1166" t="s">
        <v>892</v>
      </c>
      <c r="H247" s="1166" t="s">
        <v>878</v>
      </c>
      <c r="I247" s="1166" t="s">
        <v>183</v>
      </c>
      <c r="J247" s="1166" t="s">
        <v>893</v>
      </c>
      <c r="K247" s="1166">
        <v>1</v>
      </c>
      <c r="L247" s="1167">
        <v>0.25</v>
      </c>
      <c r="M247" s="1167">
        <v>0.25</v>
      </c>
      <c r="N247" s="1167">
        <v>0.25</v>
      </c>
      <c r="O247" s="1167">
        <v>0.25</v>
      </c>
      <c r="P247" s="1167" t="s">
        <v>894</v>
      </c>
      <c r="Q247" s="1166" t="s">
        <v>895</v>
      </c>
      <c r="R247" s="1166" t="s">
        <v>870</v>
      </c>
      <c r="S247" s="1166" t="s">
        <v>896</v>
      </c>
      <c r="T247" s="10" t="s">
        <v>897</v>
      </c>
      <c r="U247" s="11"/>
      <c r="V247" s="11"/>
      <c r="W247" s="62"/>
      <c r="X247" s="57"/>
      <c r="Y247" s="11"/>
      <c r="Z247" s="36"/>
      <c r="AA247" s="12"/>
      <c r="AB247" s="11"/>
      <c r="AC247" s="62"/>
      <c r="AD247" s="57"/>
      <c r="AE247" s="11"/>
      <c r="AF247" s="31"/>
      <c r="AG247" s="1132">
        <v>100000</v>
      </c>
      <c r="AH247" s="144" t="s">
        <v>159</v>
      </c>
      <c r="AI247" s="1127" t="s">
        <v>898</v>
      </c>
      <c r="AJ247" s="1166" t="s">
        <v>806</v>
      </c>
      <c r="AK247" s="1166" t="s">
        <v>65</v>
      </c>
      <c r="AL247" s="943" t="s">
        <v>807</v>
      </c>
      <c r="BA247" s="261"/>
    </row>
    <row r="248" spans="1:53" ht="156" hidden="1" customHeight="1" outlineLevel="1" x14ac:dyDescent="0.25">
      <c r="A248" s="1487"/>
      <c r="B248" s="1004"/>
      <c r="C248" s="1004"/>
      <c r="D248" s="1004"/>
      <c r="E248" s="1150"/>
      <c r="F248" s="1166"/>
      <c r="G248" s="1166"/>
      <c r="H248" s="1166"/>
      <c r="I248" s="1166"/>
      <c r="J248" s="1166"/>
      <c r="K248" s="1166"/>
      <c r="L248" s="1167"/>
      <c r="M248" s="1167"/>
      <c r="N248" s="1167"/>
      <c r="O248" s="1167"/>
      <c r="P248" s="1167"/>
      <c r="Q248" s="1166"/>
      <c r="R248" s="1166"/>
      <c r="S248" s="1166"/>
      <c r="T248" s="10" t="s">
        <v>899</v>
      </c>
      <c r="U248" s="11"/>
      <c r="V248" s="11"/>
      <c r="W248" s="62"/>
      <c r="X248" s="57"/>
      <c r="Y248" s="11"/>
      <c r="Z248" s="36"/>
      <c r="AA248" s="12"/>
      <c r="AB248" s="11"/>
      <c r="AC248" s="62"/>
      <c r="AD248" s="57"/>
      <c r="AE248" s="11"/>
      <c r="AF248" s="31"/>
      <c r="AG248" s="1138"/>
      <c r="AH248" s="144" t="s">
        <v>159</v>
      </c>
      <c r="AI248" s="1137"/>
      <c r="AJ248" s="1166"/>
      <c r="AK248" s="1166"/>
      <c r="AL248" s="929"/>
      <c r="BA248" s="261"/>
    </row>
    <row r="249" spans="1:53" ht="165" hidden="1" customHeight="1" outlineLevel="1" x14ac:dyDescent="0.25">
      <c r="A249" s="1487"/>
      <c r="B249" s="1004"/>
      <c r="C249" s="1004"/>
      <c r="D249" s="1004"/>
      <c r="E249" s="1150"/>
      <c r="F249" s="1166"/>
      <c r="G249" s="1166"/>
      <c r="H249" s="1166"/>
      <c r="I249" s="1166"/>
      <c r="J249" s="1166"/>
      <c r="K249" s="1166"/>
      <c r="L249" s="1167"/>
      <c r="M249" s="1167"/>
      <c r="N249" s="1167"/>
      <c r="O249" s="1167"/>
      <c r="P249" s="1167"/>
      <c r="Q249" s="1166"/>
      <c r="R249" s="1166"/>
      <c r="S249" s="1166"/>
      <c r="T249" s="10" t="s">
        <v>900</v>
      </c>
      <c r="U249" s="11"/>
      <c r="V249" s="11"/>
      <c r="W249" s="62"/>
      <c r="X249" s="57"/>
      <c r="Y249" s="11"/>
      <c r="Z249" s="36"/>
      <c r="AA249" s="12"/>
      <c r="AB249" s="11"/>
      <c r="AC249" s="62"/>
      <c r="AD249" s="57"/>
      <c r="AE249" s="11"/>
      <c r="AF249" s="31"/>
      <c r="AG249" s="1139"/>
      <c r="AH249" s="144" t="s">
        <v>901</v>
      </c>
      <c r="AI249" s="1133"/>
      <c r="AJ249" s="1166"/>
      <c r="AK249" s="1166"/>
      <c r="AL249" s="930"/>
      <c r="BA249" s="261"/>
    </row>
    <row r="250" spans="1:53" ht="201" hidden="1" customHeight="1" outlineLevel="1" x14ac:dyDescent="0.25">
      <c r="A250" s="1487"/>
      <c r="B250" s="1004"/>
      <c r="C250" s="1004"/>
      <c r="D250" s="1004"/>
      <c r="E250" s="1150"/>
      <c r="F250" s="1166" t="s">
        <v>902</v>
      </c>
      <c r="G250" s="1166" t="s">
        <v>903</v>
      </c>
      <c r="H250" s="1166" t="s">
        <v>904</v>
      </c>
      <c r="I250" s="1166" t="s">
        <v>183</v>
      </c>
      <c r="J250" s="1166">
        <v>0</v>
      </c>
      <c r="K250" s="1166">
        <v>1</v>
      </c>
      <c r="L250" s="1167">
        <v>0.25</v>
      </c>
      <c r="M250" s="1167">
        <v>0.25</v>
      </c>
      <c r="N250" s="1167">
        <v>0.25</v>
      </c>
      <c r="O250" s="1167">
        <v>0.25</v>
      </c>
      <c r="P250" s="1167" t="s">
        <v>905</v>
      </c>
      <c r="Q250" s="1166" t="s">
        <v>906</v>
      </c>
      <c r="R250" s="1166" t="s">
        <v>870</v>
      </c>
      <c r="S250" s="1166" t="s">
        <v>907</v>
      </c>
      <c r="T250" s="108" t="s">
        <v>908</v>
      </c>
      <c r="U250" s="31"/>
      <c r="V250" s="31"/>
      <c r="W250" s="28"/>
      <c r="X250" s="57"/>
      <c r="Y250" s="11"/>
      <c r="Z250" s="60"/>
      <c r="AA250" s="12"/>
      <c r="AB250" s="11"/>
      <c r="AC250" s="28"/>
      <c r="AD250" s="57"/>
      <c r="AE250" s="11"/>
      <c r="AF250" s="11"/>
      <c r="AG250" s="1132">
        <v>200000</v>
      </c>
      <c r="AH250" s="144" t="s">
        <v>159</v>
      </c>
      <c r="AI250" s="1127" t="s">
        <v>909</v>
      </c>
      <c r="AJ250" s="956" t="s">
        <v>112</v>
      </c>
      <c r="AK250" s="956" t="s">
        <v>65</v>
      </c>
      <c r="AL250" s="943" t="s">
        <v>910</v>
      </c>
      <c r="BA250" s="261"/>
    </row>
    <row r="251" spans="1:53" ht="111" hidden="1" customHeight="1" outlineLevel="1" x14ac:dyDescent="0.25">
      <c r="A251" s="1487"/>
      <c r="B251" s="1004"/>
      <c r="C251" s="1004"/>
      <c r="D251" s="1004"/>
      <c r="E251" s="1150"/>
      <c r="F251" s="956"/>
      <c r="G251" s="956"/>
      <c r="H251" s="956"/>
      <c r="I251" s="956"/>
      <c r="J251" s="956"/>
      <c r="K251" s="956"/>
      <c r="L251" s="1129"/>
      <c r="M251" s="1129"/>
      <c r="N251" s="1129"/>
      <c r="O251" s="1129"/>
      <c r="P251" s="1129"/>
      <c r="Q251" s="956"/>
      <c r="R251" s="956"/>
      <c r="S251" s="956"/>
      <c r="T251" s="105" t="s">
        <v>911</v>
      </c>
      <c r="U251" s="38"/>
      <c r="V251" s="38"/>
      <c r="W251" s="45"/>
      <c r="X251" s="134"/>
      <c r="Y251" s="44"/>
      <c r="Z251" s="797"/>
      <c r="AA251" s="55"/>
      <c r="AB251" s="44"/>
      <c r="AC251" s="45"/>
      <c r="AD251" s="134"/>
      <c r="AE251" s="44"/>
      <c r="AF251" s="44"/>
      <c r="AG251" s="1138"/>
      <c r="AH251" s="145" t="s">
        <v>159</v>
      </c>
      <c r="AI251" s="1137"/>
      <c r="AJ251" s="1066"/>
      <c r="AK251" s="1066"/>
      <c r="AL251" s="929"/>
      <c r="BA251" s="261"/>
    </row>
    <row r="252" spans="1:53" ht="174" hidden="1" customHeight="1" outlineLevel="1" x14ac:dyDescent="0.25">
      <c r="A252" s="1487"/>
      <c r="B252" s="1004"/>
      <c r="C252" s="1004"/>
      <c r="D252" s="1004"/>
      <c r="E252" s="1150"/>
      <c r="F252" s="956"/>
      <c r="G252" s="956"/>
      <c r="H252" s="956"/>
      <c r="I252" s="956"/>
      <c r="J252" s="956"/>
      <c r="K252" s="956"/>
      <c r="L252" s="1129"/>
      <c r="M252" s="1129"/>
      <c r="N252" s="1129"/>
      <c r="O252" s="1129"/>
      <c r="P252" s="1129"/>
      <c r="Q252" s="956"/>
      <c r="R252" s="956"/>
      <c r="S252" s="956"/>
      <c r="T252" s="105" t="s">
        <v>912</v>
      </c>
      <c r="U252" s="44"/>
      <c r="V252" s="38"/>
      <c r="W252" s="45"/>
      <c r="X252" s="134"/>
      <c r="Y252" s="44"/>
      <c r="Z252" s="797"/>
      <c r="AA252" s="55"/>
      <c r="AB252" s="44"/>
      <c r="AC252" s="45"/>
      <c r="AD252" s="134"/>
      <c r="AE252" s="44"/>
      <c r="AF252" s="44"/>
      <c r="AG252" s="1449"/>
      <c r="AH252" s="145" t="s">
        <v>913</v>
      </c>
      <c r="AI252" s="1137"/>
      <c r="AJ252" s="1066"/>
      <c r="AK252" s="1066"/>
      <c r="AL252" s="930"/>
      <c r="BA252" s="261"/>
    </row>
    <row r="253" spans="1:53" ht="300" hidden="1" customHeight="1" outlineLevel="1" x14ac:dyDescent="0.25">
      <c r="A253" s="1487"/>
      <c r="B253" s="1004"/>
      <c r="C253" s="1004"/>
      <c r="D253" s="1004"/>
      <c r="E253" s="1150"/>
      <c r="F253" s="1166" t="s">
        <v>914</v>
      </c>
      <c r="G253" s="1166" t="s">
        <v>915</v>
      </c>
      <c r="H253" s="1166" t="s">
        <v>916</v>
      </c>
      <c r="I253" s="1166" t="s">
        <v>183</v>
      </c>
      <c r="J253" s="1166">
        <v>0</v>
      </c>
      <c r="K253" s="1166">
        <v>6</v>
      </c>
      <c r="L253" s="1167">
        <v>0.25</v>
      </c>
      <c r="M253" s="1167">
        <v>0.25</v>
      </c>
      <c r="N253" s="1167">
        <v>0.25</v>
      </c>
      <c r="O253" s="1167">
        <v>0.25</v>
      </c>
      <c r="P253" s="1167">
        <v>1</v>
      </c>
      <c r="Q253" s="1166" t="s">
        <v>917</v>
      </c>
      <c r="R253" s="1166" t="s">
        <v>870</v>
      </c>
      <c r="S253" s="1166" t="s">
        <v>907</v>
      </c>
      <c r="T253" s="108" t="s">
        <v>918</v>
      </c>
      <c r="U253" s="11"/>
      <c r="V253" s="31"/>
      <c r="W253" s="28"/>
      <c r="X253" s="95"/>
      <c r="Y253" s="11"/>
      <c r="Z253" s="36"/>
      <c r="AA253" s="12"/>
      <c r="AB253" s="31"/>
      <c r="AC253" s="28"/>
      <c r="AD253" s="95"/>
      <c r="AE253" s="11"/>
      <c r="AF253" s="31"/>
      <c r="AG253" s="1132">
        <v>100000</v>
      </c>
      <c r="AH253" s="144" t="s">
        <v>159</v>
      </c>
      <c r="AI253" s="1127" t="s">
        <v>919</v>
      </c>
      <c r="AJ253" s="956" t="s">
        <v>112</v>
      </c>
      <c r="AK253" s="956" t="s">
        <v>65</v>
      </c>
      <c r="AL253" s="943" t="s">
        <v>910</v>
      </c>
      <c r="BA253" s="261"/>
    </row>
    <row r="254" spans="1:53" ht="183" hidden="1" customHeight="1" outlineLevel="1" x14ac:dyDescent="0.25">
      <c r="A254" s="1487"/>
      <c r="B254" s="1004"/>
      <c r="C254" s="1004"/>
      <c r="D254" s="1004"/>
      <c r="E254" s="1150"/>
      <c r="F254" s="956"/>
      <c r="G254" s="956"/>
      <c r="H254" s="956"/>
      <c r="I254" s="956"/>
      <c r="J254" s="956"/>
      <c r="K254" s="956"/>
      <c r="L254" s="1129"/>
      <c r="M254" s="1129"/>
      <c r="N254" s="1129"/>
      <c r="O254" s="1129"/>
      <c r="P254" s="1129"/>
      <c r="Q254" s="956"/>
      <c r="R254" s="956"/>
      <c r="S254" s="956"/>
      <c r="T254" s="105" t="s">
        <v>911</v>
      </c>
      <c r="U254" s="44"/>
      <c r="V254" s="38"/>
      <c r="W254" s="45"/>
      <c r="X254" s="102"/>
      <c r="Y254" s="44"/>
      <c r="Z254" s="103"/>
      <c r="AA254" s="55"/>
      <c r="AB254" s="38"/>
      <c r="AC254" s="45"/>
      <c r="AD254" s="102"/>
      <c r="AE254" s="44"/>
      <c r="AF254" s="38"/>
      <c r="AG254" s="1138"/>
      <c r="AH254" s="145" t="s">
        <v>159</v>
      </c>
      <c r="AI254" s="1137"/>
      <c r="AJ254" s="1066"/>
      <c r="AK254" s="1066"/>
      <c r="AL254" s="929"/>
      <c r="BA254" s="261"/>
    </row>
    <row r="255" spans="1:53" ht="162" hidden="1" customHeight="1" outlineLevel="1" thickBot="1" x14ac:dyDescent="0.3">
      <c r="A255" s="1488"/>
      <c r="B255" s="1491"/>
      <c r="C255" s="1491"/>
      <c r="D255" s="578"/>
      <c r="E255" s="1489"/>
      <c r="F255" s="1485"/>
      <c r="G255" s="1485"/>
      <c r="H255" s="1485"/>
      <c r="I255" s="1485"/>
      <c r="J255" s="1485"/>
      <c r="K255" s="1485"/>
      <c r="L255" s="1486"/>
      <c r="M255" s="1486"/>
      <c r="N255" s="1486"/>
      <c r="O255" s="1486"/>
      <c r="P255" s="1486"/>
      <c r="Q255" s="1485"/>
      <c r="R255" s="1485"/>
      <c r="S255" s="1485"/>
      <c r="T255" s="104" t="s">
        <v>912</v>
      </c>
      <c r="U255" s="46"/>
      <c r="V255" s="47"/>
      <c r="W255" s="66"/>
      <c r="X255" s="68"/>
      <c r="Y255" s="46"/>
      <c r="Z255" s="69"/>
      <c r="AA255" s="67"/>
      <c r="AB255" s="47"/>
      <c r="AC255" s="66"/>
      <c r="AD255" s="68"/>
      <c r="AE255" s="46"/>
      <c r="AF255" s="47"/>
      <c r="AG255" s="1100"/>
      <c r="AH255" s="147" t="s">
        <v>913</v>
      </c>
      <c r="AI255" s="1071"/>
      <c r="AJ255" s="1074"/>
      <c r="AK255" s="1074"/>
      <c r="AL255" s="1075"/>
      <c r="BA255" s="261"/>
    </row>
    <row r="256" spans="1:53" ht="105.75" hidden="1" customHeight="1" outlineLevel="1" thickTop="1" thickBot="1" x14ac:dyDescent="0.3">
      <c r="A256" s="340"/>
      <c r="B256" s="341"/>
      <c r="C256" s="341"/>
      <c r="D256" s="341"/>
      <c r="E256" s="340"/>
      <c r="F256" s="342"/>
      <c r="G256" s="342"/>
      <c r="H256" s="342"/>
      <c r="I256" s="342"/>
      <c r="J256" s="561"/>
      <c r="K256" s="561"/>
      <c r="L256" s="342"/>
      <c r="M256" s="343"/>
      <c r="N256" s="343"/>
      <c r="O256" s="342"/>
      <c r="P256" s="342"/>
      <c r="Q256" s="342"/>
      <c r="R256" s="342"/>
      <c r="S256" s="342"/>
      <c r="T256" s="1490" t="s">
        <v>920</v>
      </c>
      <c r="U256" s="1490"/>
      <c r="V256" s="1490"/>
      <c r="W256" s="1490"/>
      <c r="X256" s="1490"/>
      <c r="Y256" s="1490"/>
      <c r="Z256" s="1490"/>
      <c r="AA256" s="1490"/>
      <c r="AB256" s="1490"/>
      <c r="AC256" s="1490"/>
      <c r="AD256" s="1490"/>
      <c r="AE256" s="1490"/>
      <c r="AF256" s="1490"/>
      <c r="AG256" s="565">
        <f>AG253+AG250+AG247+AG244+AG242</f>
        <v>580000</v>
      </c>
      <c r="AH256" s="471"/>
      <c r="AI256" s="349"/>
      <c r="AJ256" s="343"/>
      <c r="AK256" s="342"/>
      <c r="AL256" s="342"/>
      <c r="AN256" s="1158"/>
      <c r="AO256" s="1159"/>
      <c r="AP256" s="1159"/>
      <c r="AQ256" s="1159"/>
      <c r="AR256" s="1159"/>
      <c r="BA256" s="261"/>
    </row>
    <row r="257" spans="20:53" ht="108" hidden="1" customHeight="1" outlineLevel="1" thickTop="1" thickBot="1" x14ac:dyDescent="0.3">
      <c r="T257" s="1155" t="s">
        <v>921</v>
      </c>
      <c r="U257" s="1156"/>
      <c r="V257" s="1156"/>
      <c r="W257" s="1156"/>
      <c r="X257" s="1156"/>
      <c r="Y257" s="1156"/>
      <c r="Z257" s="1156"/>
      <c r="AA257" s="1156"/>
      <c r="AB257" s="1156"/>
      <c r="AC257" s="1156"/>
      <c r="AD257" s="1156"/>
      <c r="AE257" s="1156"/>
      <c r="AF257" s="1157"/>
      <c r="AG257" s="839">
        <f>SUM(AG34,AG51,AG69,AG84,AG106,AG120,AG126,AG136,AG145,AG169,AG177,AG195,AG210,AG239,AG256)</f>
        <v>43440881.980000004</v>
      </c>
      <c r="AN257" s="573"/>
      <c r="AO257" s="574"/>
      <c r="AP257" s="574"/>
      <c r="AQ257" s="574"/>
      <c r="AR257" s="574"/>
      <c r="BA257" s="261"/>
    </row>
    <row r="258" spans="20:53" ht="158.25" hidden="1" customHeight="1" outlineLevel="1" thickTop="1" x14ac:dyDescent="0.25">
      <c r="AN258" s="573"/>
      <c r="AO258" s="574"/>
      <c r="AP258" s="574"/>
      <c r="AQ258" s="574"/>
      <c r="AR258" s="574"/>
      <c r="BA258" s="261"/>
    </row>
    <row r="259" spans="20:53" ht="117" hidden="1" customHeight="1" outlineLevel="1" x14ac:dyDescent="0.25">
      <c r="AN259" s="573"/>
      <c r="AO259" s="574"/>
      <c r="AP259" s="574"/>
      <c r="AQ259" s="574"/>
      <c r="AR259" s="574"/>
      <c r="BA259" s="261"/>
    </row>
    <row r="260" spans="20:53" ht="171" hidden="1" customHeight="1" outlineLevel="1" x14ac:dyDescent="0.25">
      <c r="AN260" s="573"/>
      <c r="AO260" s="574"/>
      <c r="AP260" s="574"/>
      <c r="AQ260" s="574"/>
      <c r="AR260" s="574"/>
      <c r="BA260" s="261"/>
    </row>
    <row r="261" spans="20:53" ht="186" hidden="1" customHeight="1" outlineLevel="1" x14ac:dyDescent="0.25">
      <c r="BA261" s="261"/>
    </row>
    <row r="262" spans="20:53" ht="238.5" hidden="1" customHeight="1" outlineLevel="1" x14ac:dyDescent="0.25">
      <c r="BA262" s="261"/>
    </row>
    <row r="263" spans="20:53" ht="220.5" hidden="1" customHeight="1" outlineLevel="1" x14ac:dyDescent="0.25">
      <c r="BA263" s="261"/>
    </row>
    <row r="264" spans="20:53" ht="235.5" hidden="1" customHeight="1" outlineLevel="1" x14ac:dyDescent="0.25">
      <c r="BA264" s="261"/>
    </row>
    <row r="265" spans="20:53" ht="235.5" hidden="1" customHeight="1" outlineLevel="1" x14ac:dyDescent="0.25">
      <c r="BA265" s="261"/>
    </row>
    <row r="266" spans="20:53" ht="408.75" hidden="1" customHeight="1" outlineLevel="1" x14ac:dyDescent="0.25">
      <c r="AG266" s="582"/>
      <c r="BA266" s="261"/>
    </row>
    <row r="267" spans="20:53" ht="409.6" customHeight="1" collapsed="1" x14ac:dyDescent="0.25">
      <c r="BA267" s="261"/>
    </row>
    <row r="268" spans="20:53" ht="15" x14ac:dyDescent="0.25">
      <c r="BA268" s="261"/>
    </row>
    <row r="269" spans="20:53" ht="65.099999999999994" customHeight="1" x14ac:dyDescent="0.25">
      <c r="BA269" s="261"/>
    </row>
    <row r="270" spans="20:53" ht="409.6" hidden="1" customHeight="1" outlineLevel="1" x14ac:dyDescent="0.25">
      <c r="BA270" s="261"/>
    </row>
    <row r="271" spans="20:53" ht="228" hidden="1" customHeight="1" outlineLevel="1" x14ac:dyDescent="0.25">
      <c r="BA271" s="261"/>
    </row>
    <row r="272" spans="20:53" ht="168" hidden="1" customHeight="1" outlineLevel="1" x14ac:dyDescent="0.25">
      <c r="BA272" s="261"/>
    </row>
    <row r="273" spans="53:53" ht="153" hidden="1" customHeight="1" outlineLevel="1" x14ac:dyDescent="0.25">
      <c r="BA273" s="261"/>
    </row>
    <row r="274" spans="53:53" ht="180" hidden="1" customHeight="1" outlineLevel="1" x14ac:dyDescent="0.25">
      <c r="BA274" s="261"/>
    </row>
    <row r="275" spans="53:53" ht="159" hidden="1" customHeight="1" outlineLevel="1" x14ac:dyDescent="0.25">
      <c r="BA275" s="261"/>
    </row>
    <row r="276" spans="53:53" ht="270.75" hidden="1" customHeight="1" outlineLevel="1" x14ac:dyDescent="0.25">
      <c r="BA276" s="261"/>
    </row>
    <row r="277" spans="53:53" ht="204" hidden="1" customHeight="1" outlineLevel="1" x14ac:dyDescent="0.25">
      <c r="BA277" s="261"/>
    </row>
    <row r="278" spans="53:53" ht="111" hidden="1" customHeight="1" outlineLevel="1" x14ac:dyDescent="0.25">
      <c r="BA278" s="261"/>
    </row>
    <row r="279" spans="53:53" ht="276" hidden="1" customHeight="1" outlineLevel="1" x14ac:dyDescent="0.25">
      <c r="BA279" s="261"/>
    </row>
    <row r="280" spans="53:53" ht="258" hidden="1" customHeight="1" outlineLevel="1" x14ac:dyDescent="0.25">
      <c r="BA280" s="261"/>
    </row>
    <row r="281" spans="53:53" ht="373.5" hidden="1" customHeight="1" outlineLevel="1" x14ac:dyDescent="0.25">
      <c r="BA281" s="261"/>
    </row>
    <row r="282" spans="53:53" ht="99.95" customHeight="1" collapsed="1" x14ac:dyDescent="0.25">
      <c r="BA282" s="261"/>
    </row>
    <row r="283" spans="53:53" ht="24" customHeight="1" x14ac:dyDescent="0.25">
      <c r="BA283" s="261"/>
    </row>
    <row r="284" spans="53:53" ht="99" customHeight="1" x14ac:dyDescent="0.25">
      <c r="BA284" s="261"/>
    </row>
    <row r="285" spans="53:53" ht="150" customHeight="1" x14ac:dyDescent="0.25">
      <c r="BA285" s="261"/>
    </row>
    <row r="286" spans="53:53" ht="150" customHeight="1" x14ac:dyDescent="0.25">
      <c r="BA286" s="261"/>
    </row>
    <row r="290" spans="40:53" x14ac:dyDescent="0.25">
      <c r="AN290" s="1158"/>
      <c r="AO290" s="1158"/>
      <c r="AP290" s="1158"/>
      <c r="AQ290" s="1158"/>
      <c r="AR290" s="1158"/>
      <c r="AS290" s="1158"/>
    </row>
    <row r="291" spans="40:53" x14ac:dyDescent="0.25">
      <c r="AO291" s="1165"/>
      <c r="AP291" s="1165"/>
      <c r="AQ291" s="1165"/>
      <c r="AR291" s="1165"/>
      <c r="AS291" s="1165"/>
      <c r="AT291" s="1165"/>
    </row>
    <row r="292" spans="40:53" x14ac:dyDescent="0.25">
      <c r="AO292" s="583"/>
      <c r="AP292" s="583"/>
      <c r="AQ292" s="583"/>
      <c r="AR292" s="583"/>
      <c r="AS292" s="583"/>
      <c r="AT292" s="583"/>
    </row>
    <row r="293" spans="40:53" x14ac:dyDescent="0.25">
      <c r="AO293" s="583"/>
      <c r="AP293" s="583"/>
      <c r="AQ293" s="583"/>
      <c r="AR293" s="583"/>
      <c r="AS293" s="583"/>
      <c r="AT293" s="583"/>
    </row>
    <row r="294" spans="40:53" ht="33.75" x14ac:dyDescent="0.25">
      <c r="AO294" s="583"/>
      <c r="AP294" s="583"/>
      <c r="AQ294" s="583"/>
      <c r="AR294" s="583"/>
      <c r="AS294" s="583"/>
      <c r="AT294" s="583"/>
      <c r="BA294" s="261"/>
    </row>
    <row r="295" spans="40:53" x14ac:dyDescent="0.25">
      <c r="AO295" s="583"/>
      <c r="AP295" s="583"/>
      <c r="AQ295" s="583"/>
      <c r="AR295" s="583"/>
      <c r="AS295" s="583"/>
      <c r="AT295" s="583"/>
    </row>
    <row r="296" spans="40:53" x14ac:dyDescent="0.25">
      <c r="AO296" s="583"/>
      <c r="AP296" s="583"/>
      <c r="AQ296" s="583"/>
      <c r="AR296" s="583"/>
      <c r="AS296" s="583"/>
      <c r="AT296" s="583"/>
    </row>
    <row r="297" spans="40:53" x14ac:dyDescent="0.25">
      <c r="AO297" s="583"/>
      <c r="AP297" s="583"/>
      <c r="AQ297" s="583"/>
      <c r="AR297" s="583"/>
      <c r="AS297" s="583"/>
      <c r="AT297" s="583"/>
    </row>
    <row r="298" spans="40:53" x14ac:dyDescent="0.25">
      <c r="AO298" s="583"/>
      <c r="AP298" s="583"/>
      <c r="AQ298" s="583"/>
      <c r="AR298" s="583"/>
      <c r="AS298" s="583"/>
      <c r="AT298" s="583"/>
    </row>
    <row r="299" spans="40:53" x14ac:dyDescent="0.25">
      <c r="AO299" s="583"/>
      <c r="AP299" s="583"/>
      <c r="AQ299" s="583"/>
      <c r="AR299" s="583"/>
      <c r="AS299" s="583"/>
      <c r="AT299" s="583"/>
    </row>
    <row r="300" spans="40:53" x14ac:dyDescent="0.25">
      <c r="AO300" s="583"/>
      <c r="AP300" s="583"/>
      <c r="AQ300" s="583"/>
      <c r="AR300" s="583"/>
      <c r="AS300" s="583"/>
      <c r="AT300" s="583"/>
    </row>
    <row r="301" spans="40:53" x14ac:dyDescent="0.25">
      <c r="AO301" s="583"/>
      <c r="AP301" s="583"/>
      <c r="AQ301" s="583"/>
      <c r="AR301" s="583"/>
      <c r="AS301" s="583"/>
      <c r="AT301" s="583"/>
    </row>
    <row r="302" spans="40:53" x14ac:dyDescent="0.25">
      <c r="AO302" s="583"/>
      <c r="AP302" s="583"/>
      <c r="AQ302" s="583"/>
      <c r="AR302" s="583"/>
      <c r="AS302" s="583"/>
      <c r="AT302" s="583"/>
    </row>
    <row r="303" spans="40:53" x14ac:dyDescent="0.25">
      <c r="AO303" s="583"/>
      <c r="AP303" s="583"/>
      <c r="AQ303" s="583"/>
      <c r="AR303" s="583"/>
      <c r="AS303" s="583"/>
      <c r="AT303" s="583"/>
    </row>
    <row r="304" spans="40:53" x14ac:dyDescent="0.25">
      <c r="AO304" s="583"/>
      <c r="AP304" s="583"/>
      <c r="AQ304" s="583"/>
      <c r="AR304" s="583"/>
      <c r="AS304" s="583"/>
      <c r="AT304" s="583"/>
    </row>
    <row r="305" spans="41:46" x14ac:dyDescent="0.25">
      <c r="AO305" s="583"/>
      <c r="AP305" s="583"/>
      <c r="AQ305" s="583"/>
      <c r="AR305" s="583"/>
      <c r="AS305" s="583"/>
      <c r="AT305" s="583"/>
    </row>
    <row r="306" spans="41:46" x14ac:dyDescent="0.25">
      <c r="AO306" s="583"/>
      <c r="AP306" s="583"/>
      <c r="AQ306" s="583"/>
      <c r="AR306" s="583"/>
      <c r="AS306" s="583"/>
      <c r="AT306" s="583"/>
    </row>
    <row r="307" spans="41:46" x14ac:dyDescent="0.25">
      <c r="AO307" s="583"/>
      <c r="AP307" s="583"/>
      <c r="AQ307" s="583"/>
      <c r="AR307" s="583"/>
      <c r="AS307" s="583"/>
      <c r="AT307" s="583"/>
    </row>
  </sheetData>
  <mergeCells count="1444">
    <mergeCell ref="T34:AD34"/>
    <mergeCell ref="T115:T116"/>
    <mergeCell ref="K63:K67"/>
    <mergeCell ref="AL55:AM56"/>
    <mergeCell ref="AL58:AM58"/>
    <mergeCell ref="AL59:AM59"/>
    <mergeCell ref="AL60:AM60"/>
    <mergeCell ref="AL61:AM61"/>
    <mergeCell ref="AL62:AM62"/>
    <mergeCell ref="AL63:AM63"/>
    <mergeCell ref="AL65:AM68"/>
    <mergeCell ref="F98:F99"/>
    <mergeCell ref="G98:G99"/>
    <mergeCell ref="H98:H99"/>
    <mergeCell ref="H100:H101"/>
    <mergeCell ref="F104:F105"/>
    <mergeCell ref="G104:G105"/>
    <mergeCell ref="L112:L113"/>
    <mergeCell ref="AH115:AH116"/>
    <mergeCell ref="AI115:AI116"/>
    <mergeCell ref="AJ115:AJ116"/>
    <mergeCell ref="O112:O113"/>
    <mergeCell ref="P112:P113"/>
    <mergeCell ref="Q112:Q113"/>
    <mergeCell ref="R112:R113"/>
    <mergeCell ref="N100:N101"/>
    <mergeCell ref="O100:O101"/>
    <mergeCell ref="A108:AL108"/>
    <mergeCell ref="B109:B119"/>
    <mergeCell ref="C109:C119"/>
    <mergeCell ref="D109:D119"/>
    <mergeCell ref="AK119:AL119"/>
    <mergeCell ref="AG104:AG105"/>
    <mergeCell ref="AG102:AG103"/>
    <mergeCell ref="E115:E116"/>
    <mergeCell ref="F115:F116"/>
    <mergeCell ref="G115:G116"/>
    <mergeCell ref="H115:H116"/>
    <mergeCell ref="I115:I116"/>
    <mergeCell ref="J115:J116"/>
    <mergeCell ref="K115:K116"/>
    <mergeCell ref="L115:L116"/>
    <mergeCell ref="M115:M116"/>
    <mergeCell ref="N115:N116"/>
    <mergeCell ref="O115:O116"/>
    <mergeCell ref="P115:P116"/>
    <mergeCell ref="Q115:Q116"/>
    <mergeCell ref="R115:R116"/>
    <mergeCell ref="S115:S116"/>
    <mergeCell ref="AH112:AH113"/>
    <mergeCell ref="E90:E105"/>
    <mergeCell ref="F100:F103"/>
    <mergeCell ref="G100:G103"/>
    <mergeCell ref="H102:H105"/>
    <mergeCell ref="L109:L111"/>
    <mergeCell ref="M109:M111"/>
    <mergeCell ref="N109:N111"/>
    <mergeCell ref="F112:F113"/>
    <mergeCell ref="G112:G113"/>
    <mergeCell ref="P100:P101"/>
    <mergeCell ref="Q100:Q101"/>
    <mergeCell ref="R100:R101"/>
    <mergeCell ref="I100:I103"/>
    <mergeCell ref="J102:J103"/>
    <mergeCell ref="H112:H113"/>
    <mergeCell ref="I112:I113"/>
    <mergeCell ref="J112:J113"/>
    <mergeCell ref="K112:K113"/>
    <mergeCell ref="AK109:AL111"/>
    <mergeCell ref="AK114:AL114"/>
    <mergeCell ref="AK117:AL117"/>
    <mergeCell ref="AK112:AL113"/>
    <mergeCell ref="AK115:AL116"/>
    <mergeCell ref="AK118:AL118"/>
    <mergeCell ref="R129:R133"/>
    <mergeCell ref="S129:S133"/>
    <mergeCell ref="AI129:AI133"/>
    <mergeCell ref="AJ129:AJ133"/>
    <mergeCell ref="A122:AK122"/>
    <mergeCell ref="AI112:AI113"/>
    <mergeCell ref="AJ112:AJ113"/>
    <mergeCell ref="M112:M113"/>
    <mergeCell ref="N112:N113"/>
    <mergeCell ref="AG115:AG116"/>
    <mergeCell ref="A128:AK128"/>
    <mergeCell ref="A109:A119"/>
    <mergeCell ref="E109:E111"/>
    <mergeCell ref="F109:F111"/>
    <mergeCell ref="G109:G111"/>
    <mergeCell ref="H109:H111"/>
    <mergeCell ref="I109:I111"/>
    <mergeCell ref="J109:J111"/>
    <mergeCell ref="K109:K111"/>
    <mergeCell ref="AI123:AI125"/>
    <mergeCell ref="AJ123:AJ125"/>
    <mergeCell ref="AK123:AK125"/>
    <mergeCell ref="AK129:AK133"/>
    <mergeCell ref="O109:O111"/>
    <mergeCell ref="P109:P111"/>
    <mergeCell ref="Q109:Q111"/>
    <mergeCell ref="R109:R111"/>
    <mergeCell ref="S109:S111"/>
    <mergeCell ref="AH109:AH111"/>
    <mergeCell ref="AI109:AI111"/>
    <mergeCell ref="AJ109:AJ111"/>
    <mergeCell ref="E112:E114"/>
    <mergeCell ref="T130:T131"/>
    <mergeCell ref="AG130:AG131"/>
    <mergeCell ref="A134:A135"/>
    <mergeCell ref="E134:E135"/>
    <mergeCell ref="F134:F135"/>
    <mergeCell ref="G134:G135"/>
    <mergeCell ref="H134:H135"/>
    <mergeCell ref="I134:I135"/>
    <mergeCell ref="J134:J135"/>
    <mergeCell ref="K134:K135"/>
    <mergeCell ref="L134:L135"/>
    <mergeCell ref="M134:M135"/>
    <mergeCell ref="N134:N135"/>
    <mergeCell ref="O134:O135"/>
    <mergeCell ref="P134:P135"/>
    <mergeCell ref="Q134:Q135"/>
    <mergeCell ref="R134:R135"/>
    <mergeCell ref="S134:S135"/>
    <mergeCell ref="A129:A133"/>
    <mergeCell ref="E129:E133"/>
    <mergeCell ref="F129:F133"/>
    <mergeCell ref="G129:G133"/>
    <mergeCell ref="H129:H133"/>
    <mergeCell ref="I129:I133"/>
    <mergeCell ref="J129:J133"/>
    <mergeCell ref="K129:K133"/>
    <mergeCell ref="L129:L133"/>
    <mergeCell ref="M129:M133"/>
    <mergeCell ref="N129:N133"/>
    <mergeCell ref="O129:O133"/>
    <mergeCell ref="P129:P133"/>
    <mergeCell ref="Q129:Q133"/>
    <mergeCell ref="AH134:AH135"/>
    <mergeCell ref="AI134:AI135"/>
    <mergeCell ref="AJ134:AJ135"/>
    <mergeCell ref="AK134:AK135"/>
    <mergeCell ref="N148:N150"/>
    <mergeCell ref="O148:O150"/>
    <mergeCell ref="I153:I154"/>
    <mergeCell ref="J153:J154"/>
    <mergeCell ref="M157:M158"/>
    <mergeCell ref="E167:E168"/>
    <mergeCell ref="F167:F168"/>
    <mergeCell ref="G167:G168"/>
    <mergeCell ref="H167:H168"/>
    <mergeCell ref="AU124:AU126"/>
    <mergeCell ref="AV124:AV126"/>
    <mergeCell ref="AW124:AW126"/>
    <mergeCell ref="A123:A125"/>
    <mergeCell ref="E123:E125"/>
    <mergeCell ref="F123:F125"/>
    <mergeCell ref="G123:G125"/>
    <mergeCell ref="H123:H125"/>
    <mergeCell ref="I123:I125"/>
    <mergeCell ref="J123:J125"/>
    <mergeCell ref="K123:K125"/>
    <mergeCell ref="L123:L125"/>
    <mergeCell ref="M123:M125"/>
    <mergeCell ref="N123:N125"/>
    <mergeCell ref="O123:O125"/>
    <mergeCell ref="P123:P125"/>
    <mergeCell ref="Q123:Q125"/>
    <mergeCell ref="R123:R125"/>
    <mergeCell ref="S123:S125"/>
    <mergeCell ref="AG123:AG125"/>
    <mergeCell ref="AH123:AH125"/>
    <mergeCell ref="D213:D238"/>
    <mergeCell ref="B180:B194"/>
    <mergeCell ref="C180:C194"/>
    <mergeCell ref="D180:D194"/>
    <mergeCell ref="E87:E89"/>
    <mergeCell ref="F87:F89"/>
    <mergeCell ref="G87:G89"/>
    <mergeCell ref="H87:H89"/>
    <mergeCell ref="I94:I95"/>
    <mergeCell ref="H90:H91"/>
    <mergeCell ref="I90:I91"/>
    <mergeCell ref="B140:B144"/>
    <mergeCell ref="B87:B91"/>
    <mergeCell ref="C87:C91"/>
    <mergeCell ref="D87:D91"/>
    <mergeCell ref="N94:N95"/>
    <mergeCell ref="O94:O95"/>
    <mergeCell ref="P94:P95"/>
    <mergeCell ref="Q94:Q95"/>
    <mergeCell ref="R94:R95"/>
    <mergeCell ref="S94:S95"/>
    <mergeCell ref="T106:AF106"/>
    <mergeCell ref="AG200:AG204"/>
    <mergeCell ref="N161:N162"/>
    <mergeCell ref="M161:M162"/>
    <mergeCell ref="L161:L162"/>
    <mergeCell ref="K161:K162"/>
    <mergeCell ref="S161:S162"/>
    <mergeCell ref="R161:R162"/>
    <mergeCell ref="Q161:Q162"/>
    <mergeCell ref="A92:A105"/>
    <mergeCell ref="B92:B105"/>
    <mergeCell ref="C92:C105"/>
    <mergeCell ref="D92:D105"/>
    <mergeCell ref="C148:C168"/>
    <mergeCell ref="D148:D168"/>
    <mergeCell ref="U98:U99"/>
    <mergeCell ref="V98:V99"/>
    <mergeCell ref="W98:W99"/>
    <mergeCell ref="AG98:AG99"/>
    <mergeCell ref="AK98:AK99"/>
    <mergeCell ref="R104:R105"/>
    <mergeCell ref="S104:S105"/>
    <mergeCell ref="T104:T105"/>
    <mergeCell ref="U104:U105"/>
    <mergeCell ref="V104:V105"/>
    <mergeCell ref="W104:W105"/>
    <mergeCell ref="F94:F95"/>
    <mergeCell ref="G94:G95"/>
    <mergeCell ref="H94:H95"/>
    <mergeCell ref="AK104:AK105"/>
    <mergeCell ref="F92:F93"/>
    <mergeCell ref="G92:G93"/>
    <mergeCell ref="H92:H93"/>
    <mergeCell ref="S100:S101"/>
    <mergeCell ref="T100:T101"/>
    <mergeCell ref="U100:U101"/>
    <mergeCell ref="V100:V101"/>
    <mergeCell ref="W100:W101"/>
    <mergeCell ref="AG100:AG101"/>
    <mergeCell ref="L94:L95"/>
    <mergeCell ref="M94:M95"/>
    <mergeCell ref="AK100:AK101"/>
    <mergeCell ref="S102:S103"/>
    <mergeCell ref="T102:T103"/>
    <mergeCell ref="U102:U103"/>
    <mergeCell ref="V102:V103"/>
    <mergeCell ref="W102:W103"/>
    <mergeCell ref="AK102:AK103"/>
    <mergeCell ref="I104:I105"/>
    <mergeCell ref="J104:J105"/>
    <mergeCell ref="L104:L105"/>
    <mergeCell ref="M104:M105"/>
    <mergeCell ref="N104:N105"/>
    <mergeCell ref="O104:O105"/>
    <mergeCell ref="P104:P105"/>
    <mergeCell ref="Q104:Q105"/>
    <mergeCell ref="J100:J101"/>
    <mergeCell ref="K100:K101"/>
    <mergeCell ref="L100:L101"/>
    <mergeCell ref="M100:M101"/>
    <mergeCell ref="T94:T95"/>
    <mergeCell ref="I98:I99"/>
    <mergeCell ref="J98:J99"/>
    <mergeCell ref="K98:K99"/>
    <mergeCell ref="L98:L99"/>
    <mergeCell ref="M98:M99"/>
    <mergeCell ref="N98:N99"/>
    <mergeCell ref="O98:O99"/>
    <mergeCell ref="P98:P99"/>
    <mergeCell ref="Q98:Q99"/>
    <mergeCell ref="R98:R99"/>
    <mergeCell ref="S98:S99"/>
    <mergeCell ref="T98:T99"/>
    <mergeCell ref="O96:O97"/>
    <mergeCell ref="P96:P97"/>
    <mergeCell ref="I96:I97"/>
    <mergeCell ref="J96:J97"/>
    <mergeCell ref="K96:K97"/>
    <mergeCell ref="L96:L97"/>
    <mergeCell ref="J94:J95"/>
    <mergeCell ref="K94:K95"/>
    <mergeCell ref="AI46:AI49"/>
    <mergeCell ref="AJ46:AJ49"/>
    <mergeCell ref="AK46:AK49"/>
    <mergeCell ref="Q48:Q49"/>
    <mergeCell ref="R48:R49"/>
    <mergeCell ref="S48:S49"/>
    <mergeCell ref="T48:T49"/>
    <mergeCell ref="J90:J91"/>
    <mergeCell ref="K90:K91"/>
    <mergeCell ref="L90:L91"/>
    <mergeCell ref="M90:M91"/>
    <mergeCell ref="N90:N91"/>
    <mergeCell ref="O90:O91"/>
    <mergeCell ref="P90:P91"/>
    <mergeCell ref="Q90:Q91"/>
    <mergeCell ref="R90:R91"/>
    <mergeCell ref="S90:S91"/>
    <mergeCell ref="AH90:AH91"/>
    <mergeCell ref="A54:AL54"/>
    <mergeCell ref="AK74:AK78"/>
    <mergeCell ref="AL74:AL78"/>
    <mergeCell ref="AK79:AK81"/>
    <mergeCell ref="AL79:AL81"/>
    <mergeCell ref="S79:S81"/>
    <mergeCell ref="T79:T81"/>
    <mergeCell ref="U79:U81"/>
    <mergeCell ref="V79:V81"/>
    <mergeCell ref="K79:K81"/>
    <mergeCell ref="L79:L81"/>
    <mergeCell ref="A79:A83"/>
    <mergeCell ref="E79:E83"/>
    <mergeCell ref="T41:T42"/>
    <mergeCell ref="U41:U42"/>
    <mergeCell ref="A46:A50"/>
    <mergeCell ref="E46:E50"/>
    <mergeCell ref="F46:F50"/>
    <mergeCell ref="G46:G50"/>
    <mergeCell ref="H46:H50"/>
    <mergeCell ref="I46:I50"/>
    <mergeCell ref="J46:J50"/>
    <mergeCell ref="K46:K50"/>
    <mergeCell ref="L46:L50"/>
    <mergeCell ref="M46:M50"/>
    <mergeCell ref="N46:N50"/>
    <mergeCell ref="O46:O50"/>
    <mergeCell ref="P46:P49"/>
    <mergeCell ref="C46:C50"/>
    <mergeCell ref="AH46:AH48"/>
    <mergeCell ref="AB41:AB42"/>
    <mergeCell ref="AC41:AC42"/>
    <mergeCell ref="AD41:AD42"/>
    <mergeCell ref="AG41:AG42"/>
    <mergeCell ref="AH41:AH42"/>
    <mergeCell ref="AI41:AI42"/>
    <mergeCell ref="AJ41:AJ43"/>
    <mergeCell ref="AK41:AK43"/>
    <mergeCell ref="E44:E45"/>
    <mergeCell ref="F44:F45"/>
    <mergeCell ref="G44:G45"/>
    <mergeCell ref="H44:H45"/>
    <mergeCell ref="I44:I45"/>
    <mergeCell ref="J44:J45"/>
    <mergeCell ref="K44:K45"/>
    <mergeCell ref="L44:L45"/>
    <mergeCell ref="M44:M45"/>
    <mergeCell ref="N44:N45"/>
    <mergeCell ref="O44:O45"/>
    <mergeCell ref="P44:P45"/>
    <mergeCell ref="Q44:Q45"/>
    <mergeCell ref="R44:R45"/>
    <mergeCell ref="S44:S45"/>
    <mergeCell ref="K41:K43"/>
    <mergeCell ref="L41:L43"/>
    <mergeCell ref="M41:M43"/>
    <mergeCell ref="N41:N43"/>
    <mergeCell ref="O41:O43"/>
    <mergeCell ref="P41:P42"/>
    <mergeCell ref="Q41:Q42"/>
    <mergeCell ref="R41:R42"/>
    <mergeCell ref="S41:S42"/>
    <mergeCell ref="A87:A91"/>
    <mergeCell ref="AH87:AH89"/>
    <mergeCell ref="F90:F91"/>
    <mergeCell ref="G90:G91"/>
    <mergeCell ref="A36:AL36"/>
    <mergeCell ref="A37:A45"/>
    <mergeCell ref="E37:E40"/>
    <mergeCell ref="F37:F40"/>
    <mergeCell ref="G37:G40"/>
    <mergeCell ref="H37:H40"/>
    <mergeCell ref="I37:I40"/>
    <mergeCell ref="J37:J40"/>
    <mergeCell ref="K37:K40"/>
    <mergeCell ref="L37:L40"/>
    <mergeCell ref="M37:M40"/>
    <mergeCell ref="N37:N40"/>
    <mergeCell ref="O37:O40"/>
    <mergeCell ref="P37:P40"/>
    <mergeCell ref="Q37:Q40"/>
    <mergeCell ref="R37:R40"/>
    <mergeCell ref="S37:S40"/>
    <mergeCell ref="AI37:AI40"/>
    <mergeCell ref="AJ37:AJ40"/>
    <mergeCell ref="AK37:AK40"/>
    <mergeCell ref="AL37:AL40"/>
    <mergeCell ref="E41:E43"/>
    <mergeCell ref="F41:F43"/>
    <mergeCell ref="G41:G43"/>
    <mergeCell ref="H41:H43"/>
    <mergeCell ref="I41:I43"/>
    <mergeCell ref="J41:J43"/>
    <mergeCell ref="F79:F81"/>
    <mergeCell ref="AK55:AK56"/>
    <mergeCell ref="AJ55:AJ56"/>
    <mergeCell ref="AI55:AI56"/>
    <mergeCell ref="AH55:AH56"/>
    <mergeCell ref="B79:B83"/>
    <mergeCell ref="C79:C83"/>
    <mergeCell ref="D79:D83"/>
    <mergeCell ref="V41:V42"/>
    <mergeCell ref="W41:W42"/>
    <mergeCell ref="X41:X42"/>
    <mergeCell ref="Y41:Y42"/>
    <mergeCell ref="R74:R78"/>
    <mergeCell ref="F74:F78"/>
    <mergeCell ref="G74:G78"/>
    <mergeCell ref="H74:H78"/>
    <mergeCell ref="I74:I78"/>
    <mergeCell ref="J74:J78"/>
    <mergeCell ref="K74:K78"/>
    <mergeCell ref="L74:L78"/>
    <mergeCell ref="S63:S67"/>
    <mergeCell ref="R63:R67"/>
    <mergeCell ref="Q63:Q67"/>
    <mergeCell ref="P63:P67"/>
    <mergeCell ref="O63:O67"/>
    <mergeCell ref="N63:N67"/>
    <mergeCell ref="M63:M67"/>
    <mergeCell ref="L63:L67"/>
    <mergeCell ref="T51:AF51"/>
    <mergeCell ref="AE41:AE42"/>
    <mergeCell ref="AK82:AK83"/>
    <mergeCell ref="Z41:Z42"/>
    <mergeCell ref="AA41:AA42"/>
    <mergeCell ref="AF41:AF42"/>
    <mergeCell ref="P55:P56"/>
    <mergeCell ref="Q55:Q56"/>
    <mergeCell ref="R55:R56"/>
    <mergeCell ref="S55:S56"/>
    <mergeCell ref="A73:AL73"/>
    <mergeCell ref="A74:A78"/>
    <mergeCell ref="E74:E78"/>
    <mergeCell ref="AK65:AK67"/>
    <mergeCell ref="T210:AF210"/>
    <mergeCell ref="A241:AL241"/>
    <mergeCell ref="A242:A243"/>
    <mergeCell ref="E242:E243"/>
    <mergeCell ref="F242:F243"/>
    <mergeCell ref="G242:G243"/>
    <mergeCell ref="H242:H243"/>
    <mergeCell ref="I242:I243"/>
    <mergeCell ref="J242:J243"/>
    <mergeCell ref="K242:K243"/>
    <mergeCell ref="L242:L243"/>
    <mergeCell ref="M242:M243"/>
    <mergeCell ref="N242:N243"/>
    <mergeCell ref="M184:M185"/>
    <mergeCell ref="N184:N185"/>
    <mergeCell ref="O184:O185"/>
    <mergeCell ref="P184:P185"/>
    <mergeCell ref="Q184:Q185"/>
    <mergeCell ref="R184:R185"/>
    <mergeCell ref="P233:P237"/>
    <mergeCell ref="W242:W243"/>
    <mergeCell ref="G79:G81"/>
    <mergeCell ref="H79:H81"/>
    <mergeCell ref="A244:A255"/>
    <mergeCell ref="E244:E255"/>
    <mergeCell ref="F244:F246"/>
    <mergeCell ref="G244:G246"/>
    <mergeCell ref="H244:H246"/>
    <mergeCell ref="I244:I246"/>
    <mergeCell ref="J244:J246"/>
    <mergeCell ref="K244:K246"/>
    <mergeCell ref="AK244:AK246"/>
    <mergeCell ref="F247:F249"/>
    <mergeCell ref="G247:G249"/>
    <mergeCell ref="H247:H249"/>
    <mergeCell ref="I247:I249"/>
    <mergeCell ref="T256:AF256"/>
    <mergeCell ref="L244:L246"/>
    <mergeCell ref="M244:M246"/>
    <mergeCell ref="N244:N246"/>
    <mergeCell ref="O244:O246"/>
    <mergeCell ref="P244:P246"/>
    <mergeCell ref="Q244:Q246"/>
    <mergeCell ref="R244:R246"/>
    <mergeCell ref="S244:S246"/>
    <mergeCell ref="AG244:AG246"/>
    <mergeCell ref="F250:F252"/>
    <mergeCell ref="G250:G252"/>
    <mergeCell ref="H250:H252"/>
    <mergeCell ref="I250:I252"/>
    <mergeCell ref="B244:B255"/>
    <mergeCell ref="C244:C255"/>
    <mergeCell ref="D244:D254"/>
    <mergeCell ref="AJ244:AJ246"/>
    <mergeCell ref="D242:D243"/>
    <mergeCell ref="O242:O243"/>
    <mergeCell ref="P242:P243"/>
    <mergeCell ref="Q242:Q243"/>
    <mergeCell ref="R242:R243"/>
    <mergeCell ref="S242:S243"/>
    <mergeCell ref="T242:T243"/>
    <mergeCell ref="U242:U243"/>
    <mergeCell ref="V242:V243"/>
    <mergeCell ref="AL250:AL252"/>
    <mergeCell ref="F253:F255"/>
    <mergeCell ref="G253:G255"/>
    <mergeCell ref="H253:H255"/>
    <mergeCell ref="I253:I255"/>
    <mergeCell ref="J253:J255"/>
    <mergeCell ref="K253:K255"/>
    <mergeCell ref="L253:L255"/>
    <mergeCell ref="M253:M255"/>
    <mergeCell ref="N253:N255"/>
    <mergeCell ref="O253:O255"/>
    <mergeCell ref="P253:P255"/>
    <mergeCell ref="Q253:Q255"/>
    <mergeCell ref="R253:R255"/>
    <mergeCell ref="S253:S255"/>
    <mergeCell ref="AG253:AG255"/>
    <mergeCell ref="AI253:AI255"/>
    <mergeCell ref="AJ253:AJ255"/>
    <mergeCell ref="Q250:Q252"/>
    <mergeCell ref="R250:R252"/>
    <mergeCell ref="AK242:AK243"/>
    <mergeCell ref="AL242:AL243"/>
    <mergeCell ref="B242:B243"/>
    <mergeCell ref="C242:C243"/>
    <mergeCell ref="S250:S252"/>
    <mergeCell ref="AG250:AG252"/>
    <mergeCell ref="AI250:AI252"/>
    <mergeCell ref="AJ184:AJ185"/>
    <mergeCell ref="AK205:AK208"/>
    <mergeCell ref="AL205:AL208"/>
    <mergeCell ref="AG153:AG154"/>
    <mergeCell ref="AH153:AH154"/>
    <mergeCell ref="AI153:AI154"/>
    <mergeCell ref="K153:K154"/>
    <mergeCell ref="L153:L154"/>
    <mergeCell ref="M153:M154"/>
    <mergeCell ref="A148:A168"/>
    <mergeCell ref="A197:AL197"/>
    <mergeCell ref="A198:A204"/>
    <mergeCell ref="P198:P199"/>
    <mergeCell ref="AI198:AI199"/>
    <mergeCell ref="E200:E204"/>
    <mergeCell ref="F200:F204"/>
    <mergeCell ref="G200:G204"/>
    <mergeCell ref="H200:H204"/>
    <mergeCell ref="I200:I204"/>
    <mergeCell ref="J200:J204"/>
    <mergeCell ref="K200:K204"/>
    <mergeCell ref="L200:L204"/>
    <mergeCell ref="M200:M204"/>
    <mergeCell ref="N200:N204"/>
    <mergeCell ref="O200:O204"/>
    <mergeCell ref="P200:P204"/>
    <mergeCell ref="Q200:Q204"/>
    <mergeCell ref="AH200:AH204"/>
    <mergeCell ref="AI200:AI204"/>
    <mergeCell ref="AK200:AK204"/>
    <mergeCell ref="F155:F156"/>
    <mergeCell ref="G155:G156"/>
    <mergeCell ref="H155:H156"/>
    <mergeCell ref="I155:I156"/>
    <mergeCell ref="J155:J156"/>
    <mergeCell ref="A205:A209"/>
    <mergeCell ref="E205:E209"/>
    <mergeCell ref="F205:F208"/>
    <mergeCell ref="G205:G208"/>
    <mergeCell ref="H205:H208"/>
    <mergeCell ref="I205:I208"/>
    <mergeCell ref="J205:J208"/>
    <mergeCell ref="K205:K208"/>
    <mergeCell ref="L205:L208"/>
    <mergeCell ref="M205:M208"/>
    <mergeCell ref="N205:N208"/>
    <mergeCell ref="O205:O208"/>
    <mergeCell ref="G198:G199"/>
    <mergeCell ref="E198:E199"/>
    <mergeCell ref="B173:B176"/>
    <mergeCell ref="C172:C176"/>
    <mergeCell ref="D172:D176"/>
    <mergeCell ref="E153:E166"/>
    <mergeCell ref="B198:B204"/>
    <mergeCell ref="C198:C204"/>
    <mergeCell ref="D198:D204"/>
    <mergeCell ref="B205:B209"/>
    <mergeCell ref="T195:AF195"/>
    <mergeCell ref="C205:C209"/>
    <mergeCell ref="D205:D209"/>
    <mergeCell ref="E9:F9"/>
    <mergeCell ref="A10:A11"/>
    <mergeCell ref="E10:E11"/>
    <mergeCell ref="F10:F11"/>
    <mergeCell ref="G10:G11"/>
    <mergeCell ref="H10:H11"/>
    <mergeCell ref="AI3:AL3"/>
    <mergeCell ref="A4:AL4"/>
    <mergeCell ref="AI5:AL5"/>
    <mergeCell ref="A6:AL6"/>
    <mergeCell ref="B7:AL7"/>
    <mergeCell ref="E8:AL8"/>
    <mergeCell ref="A12:A15"/>
    <mergeCell ref="B12:B15"/>
    <mergeCell ref="C12:C15"/>
    <mergeCell ref="D12:D15"/>
    <mergeCell ref="E12:E15"/>
    <mergeCell ref="F12:F15"/>
    <mergeCell ref="S10:S11"/>
    <mergeCell ref="T10:T11"/>
    <mergeCell ref="U10:AF11"/>
    <mergeCell ref="AG10:AH11"/>
    <mergeCell ref="AI10:AL10"/>
    <mergeCell ref="AI11:AL11"/>
    <mergeCell ref="I10:I11"/>
    <mergeCell ref="J10:J11"/>
    <mergeCell ref="K10:O11"/>
    <mergeCell ref="P10:P11"/>
    <mergeCell ref="Q10:Q11"/>
    <mergeCell ref="R10:R11"/>
    <mergeCell ref="Q12:Q15"/>
    <mergeCell ref="R12:R15"/>
    <mergeCell ref="S12:S15"/>
    <mergeCell ref="T12:T15"/>
    <mergeCell ref="U12:AF12"/>
    <mergeCell ref="AG12:AH13"/>
    <mergeCell ref="AA14:AA15"/>
    <mergeCell ref="AB14:AB15"/>
    <mergeCell ref="AC14:AC15"/>
    <mergeCell ref="AD14:AD15"/>
    <mergeCell ref="G12:G15"/>
    <mergeCell ref="H12:H15"/>
    <mergeCell ref="I12:I15"/>
    <mergeCell ref="J12:J15"/>
    <mergeCell ref="K12:O13"/>
    <mergeCell ref="P12:P15"/>
    <mergeCell ref="K14:K15"/>
    <mergeCell ref="L14:L15"/>
    <mergeCell ref="M14:M15"/>
    <mergeCell ref="N14:N15"/>
    <mergeCell ref="I18:I24"/>
    <mergeCell ref="J18:J24"/>
    <mergeCell ref="K18:K24"/>
    <mergeCell ref="L18:L24"/>
    <mergeCell ref="M18:M24"/>
    <mergeCell ref="N18:N24"/>
    <mergeCell ref="AE14:AE15"/>
    <mergeCell ref="AF14:AF15"/>
    <mergeCell ref="AG14:AG15"/>
    <mergeCell ref="AH14:AH15"/>
    <mergeCell ref="A17:AL17"/>
    <mergeCell ref="A18:A33"/>
    <mergeCell ref="E18:E24"/>
    <mergeCell ref="F18:F24"/>
    <mergeCell ref="G18:G24"/>
    <mergeCell ref="H18:H24"/>
    <mergeCell ref="O14:O15"/>
    <mergeCell ref="U14:U15"/>
    <mergeCell ref="V14:V15"/>
    <mergeCell ref="W14:W15"/>
    <mergeCell ref="X14:X15"/>
    <mergeCell ref="Y14:Y15"/>
    <mergeCell ref="AI12:AI15"/>
    <mergeCell ref="AJ12:AK12"/>
    <mergeCell ref="AL12:AL15"/>
    <mergeCell ref="U13:W13"/>
    <mergeCell ref="X13:Z13"/>
    <mergeCell ref="AA13:AC13"/>
    <mergeCell ref="AD13:AF13"/>
    <mergeCell ref="AJ13:AJ15"/>
    <mergeCell ref="AK13:AK15"/>
    <mergeCell ref="Z14:Z15"/>
    <mergeCell ref="Q18:Q24"/>
    <mergeCell ref="R18:R24"/>
    <mergeCell ref="S18:S24"/>
    <mergeCell ref="T18:T19"/>
    <mergeCell ref="T22:T23"/>
    <mergeCell ref="AG18:AG19"/>
    <mergeCell ref="AH18:AH19"/>
    <mergeCell ref="AI18:AI19"/>
    <mergeCell ref="AJ18:AJ19"/>
    <mergeCell ref="AK18:AK19"/>
    <mergeCell ref="AA18:AA19"/>
    <mergeCell ref="AB18:AB19"/>
    <mergeCell ref="AC18:AC19"/>
    <mergeCell ref="AD18:AD19"/>
    <mergeCell ref="AE18:AE19"/>
    <mergeCell ref="AF18:AF19"/>
    <mergeCell ref="U18:U19"/>
    <mergeCell ref="V18:V19"/>
    <mergeCell ref="W18:W19"/>
    <mergeCell ref="X18:X19"/>
    <mergeCell ref="Y18:Y19"/>
    <mergeCell ref="Z18:Z19"/>
    <mergeCell ref="AG22:AG23"/>
    <mergeCell ref="AH22:AH23"/>
    <mergeCell ref="AI22:AI23"/>
    <mergeCell ref="AJ22:AJ23"/>
    <mergeCell ref="AK22:AK23"/>
    <mergeCell ref="AA22:AA23"/>
    <mergeCell ref="AB22:AB23"/>
    <mergeCell ref="AC22:AC23"/>
    <mergeCell ref="AH28:AH29"/>
    <mergeCell ref="AI28:AI29"/>
    <mergeCell ref="AJ28:AJ29"/>
    <mergeCell ref="AK28:AK29"/>
    <mergeCell ref="Z28:Z29"/>
    <mergeCell ref="AA28:AA29"/>
    <mergeCell ref="AB28:AB29"/>
    <mergeCell ref="AC28:AC29"/>
    <mergeCell ref="AD28:AD29"/>
    <mergeCell ref="Q25:Q31"/>
    <mergeCell ref="R25:R31"/>
    <mergeCell ref="S25:S31"/>
    <mergeCell ref="K25:K31"/>
    <mergeCell ref="AD22:AD23"/>
    <mergeCell ref="AE22:AE23"/>
    <mergeCell ref="AF22:AF23"/>
    <mergeCell ref="U22:U23"/>
    <mergeCell ref="V22:V23"/>
    <mergeCell ref="W22:W23"/>
    <mergeCell ref="X22:X23"/>
    <mergeCell ref="Y22:Y23"/>
    <mergeCell ref="Z22:Z23"/>
    <mergeCell ref="V28:V29"/>
    <mergeCell ref="W28:W29"/>
    <mergeCell ref="X28:X29"/>
    <mergeCell ref="Y28:Y29"/>
    <mergeCell ref="AG25:AG26"/>
    <mergeCell ref="AH25:AH26"/>
    <mergeCell ref="AE28:AE29"/>
    <mergeCell ref="AJ25:AJ26"/>
    <mergeCell ref="O18:O24"/>
    <mergeCell ref="P18:P24"/>
    <mergeCell ref="E25:E31"/>
    <mergeCell ref="F25:F31"/>
    <mergeCell ref="G25:G31"/>
    <mergeCell ref="H25:H31"/>
    <mergeCell ref="I25:I31"/>
    <mergeCell ref="J25:J31"/>
    <mergeCell ref="E32:E33"/>
    <mergeCell ref="F32:F33"/>
    <mergeCell ref="G32:G33"/>
    <mergeCell ref="H32:H33"/>
    <mergeCell ref="I32:I33"/>
    <mergeCell ref="J32:J33"/>
    <mergeCell ref="K32:K33"/>
    <mergeCell ref="L32:L33"/>
    <mergeCell ref="M32:M33"/>
    <mergeCell ref="AF28:AF29"/>
    <mergeCell ref="AG28:AG29"/>
    <mergeCell ref="L25:L31"/>
    <mergeCell ref="M25:M31"/>
    <mergeCell ref="N25:N31"/>
    <mergeCell ref="O25:O31"/>
    <mergeCell ref="T28:T29"/>
    <mergeCell ref="U28:U29"/>
    <mergeCell ref="AF32:AF33"/>
    <mergeCell ref="AG32:AG33"/>
    <mergeCell ref="AH32:AH33"/>
    <mergeCell ref="AI32:AI33"/>
    <mergeCell ref="AJ32:AJ33"/>
    <mergeCell ref="AK32:AK33"/>
    <mergeCell ref="Z32:Z33"/>
    <mergeCell ref="AA32:AA33"/>
    <mergeCell ref="AB32:AB33"/>
    <mergeCell ref="AC32:AC33"/>
    <mergeCell ref="AE32:AE33"/>
    <mergeCell ref="T32:T33"/>
    <mergeCell ref="U32:U33"/>
    <mergeCell ref="V32:V33"/>
    <mergeCell ref="W32:W33"/>
    <mergeCell ref="X32:X33"/>
    <mergeCell ref="Y32:Y33"/>
    <mergeCell ref="N32:N33"/>
    <mergeCell ref="O32:O33"/>
    <mergeCell ref="P32:P33"/>
    <mergeCell ref="Q32:Q33"/>
    <mergeCell ref="AI25:AI26"/>
    <mergeCell ref="R32:R33"/>
    <mergeCell ref="S32:S33"/>
    <mergeCell ref="AK25:AK26"/>
    <mergeCell ref="P25:P31"/>
    <mergeCell ref="AI79:AI81"/>
    <mergeCell ref="AJ79:AJ81"/>
    <mergeCell ref="F82:F83"/>
    <mergeCell ref="G82:G83"/>
    <mergeCell ref="H82:H83"/>
    <mergeCell ref="M79:M81"/>
    <mergeCell ref="N79:N81"/>
    <mergeCell ref="O79:O81"/>
    <mergeCell ref="P79:P81"/>
    <mergeCell ref="S82:S83"/>
    <mergeCell ref="T82:T83"/>
    <mergeCell ref="U82:U83"/>
    <mergeCell ref="V82:V83"/>
    <mergeCell ref="W82:W83"/>
    <mergeCell ref="L82:L83"/>
    <mergeCell ref="M82:M83"/>
    <mergeCell ref="N82:N83"/>
    <mergeCell ref="O82:O83"/>
    <mergeCell ref="AH79:AH81"/>
    <mergeCell ref="W79:W81"/>
    <mergeCell ref="X79:X81"/>
    <mergeCell ref="Y79:Y81"/>
    <mergeCell ref="J55:J56"/>
    <mergeCell ref="K55:K56"/>
    <mergeCell ref="L55:L56"/>
    <mergeCell ref="M55:M56"/>
    <mergeCell ref="N55:N56"/>
    <mergeCell ref="O55:O56"/>
    <mergeCell ref="T76:T78"/>
    <mergeCell ref="M74:M78"/>
    <mergeCell ref="N74:N78"/>
    <mergeCell ref="O74:O78"/>
    <mergeCell ref="P74:P78"/>
    <mergeCell ref="Q74:Q78"/>
    <mergeCell ref="AL82:AL83"/>
    <mergeCell ref="AD82:AD83"/>
    <mergeCell ref="AE82:AE83"/>
    <mergeCell ref="AF82:AF83"/>
    <mergeCell ref="AG82:AG83"/>
    <mergeCell ref="AH82:AH83"/>
    <mergeCell ref="AI82:AI83"/>
    <mergeCell ref="X82:X83"/>
    <mergeCell ref="Y82:Y83"/>
    <mergeCell ref="Z82:Z83"/>
    <mergeCell ref="AA82:AA83"/>
    <mergeCell ref="AB82:AB83"/>
    <mergeCell ref="AC82:AC83"/>
    <mergeCell ref="R82:R83"/>
    <mergeCell ref="Z79:Z81"/>
    <mergeCell ref="AA79:AA81"/>
    <mergeCell ref="AB79:AB81"/>
    <mergeCell ref="R79:R81"/>
    <mergeCell ref="AF79:AF81"/>
    <mergeCell ref="AG79:AG81"/>
    <mergeCell ref="P87:P89"/>
    <mergeCell ref="Q87:Q89"/>
    <mergeCell ref="R87:R89"/>
    <mergeCell ref="S87:S89"/>
    <mergeCell ref="AI87:AI89"/>
    <mergeCell ref="I87:I89"/>
    <mergeCell ref="J87:J89"/>
    <mergeCell ref="K87:K89"/>
    <mergeCell ref="L87:L89"/>
    <mergeCell ref="M87:M89"/>
    <mergeCell ref="N87:N89"/>
    <mergeCell ref="AJ90:AJ91"/>
    <mergeCell ref="AK90:AK91"/>
    <mergeCell ref="AJ92:AJ93"/>
    <mergeCell ref="AK92:AK93"/>
    <mergeCell ref="AI90:AI91"/>
    <mergeCell ref="AI92:AI93"/>
    <mergeCell ref="I92:I93"/>
    <mergeCell ref="J92:J93"/>
    <mergeCell ref="K92:K93"/>
    <mergeCell ref="L92:L93"/>
    <mergeCell ref="M92:M93"/>
    <mergeCell ref="N92:N93"/>
    <mergeCell ref="O92:O93"/>
    <mergeCell ref="P92:P93"/>
    <mergeCell ref="Q92:Q93"/>
    <mergeCell ref="R92:R93"/>
    <mergeCell ref="S92:S93"/>
    <mergeCell ref="AG92:AG93"/>
    <mergeCell ref="AH92:AH93"/>
    <mergeCell ref="AK96:AK97"/>
    <mergeCell ref="AK94:AK95"/>
    <mergeCell ref="AG96:AG97"/>
    <mergeCell ref="S96:S97"/>
    <mergeCell ref="U94:U95"/>
    <mergeCell ref="V94:V95"/>
    <mergeCell ref="W94:W95"/>
    <mergeCell ref="AG94:AG95"/>
    <mergeCell ref="AN167:AQ167"/>
    <mergeCell ref="AL140:AL141"/>
    <mergeCell ref="M140:M141"/>
    <mergeCell ref="N140:N141"/>
    <mergeCell ref="O140:O141"/>
    <mergeCell ref="P140:P141"/>
    <mergeCell ref="Q140:Q141"/>
    <mergeCell ref="R140:R141"/>
    <mergeCell ref="A139:AL139"/>
    <mergeCell ref="A140:A144"/>
    <mergeCell ref="E140:E141"/>
    <mergeCell ref="F140:F141"/>
    <mergeCell ref="G140:G141"/>
    <mergeCell ref="H140:H141"/>
    <mergeCell ref="I140:I141"/>
    <mergeCell ref="J140:J141"/>
    <mergeCell ref="K140:K141"/>
    <mergeCell ref="L140:L141"/>
    <mergeCell ref="AK142:AK144"/>
    <mergeCell ref="AL142:AL144"/>
    <mergeCell ref="Q142:Q144"/>
    <mergeCell ref="R142:R144"/>
    <mergeCell ref="AG142:AG144"/>
    <mergeCell ref="E142:E144"/>
    <mergeCell ref="I142:I144"/>
    <mergeCell ref="J142:J144"/>
    <mergeCell ref="C140:C144"/>
    <mergeCell ref="D140:D144"/>
    <mergeCell ref="N151:N152"/>
    <mergeCell ref="AI142:AI144"/>
    <mergeCell ref="AJ142:AJ144"/>
    <mergeCell ref="K142:K144"/>
    <mergeCell ref="L142:L144"/>
    <mergeCell ref="M142:M144"/>
    <mergeCell ref="N142:N144"/>
    <mergeCell ref="O142:O144"/>
    <mergeCell ref="P142:P144"/>
    <mergeCell ref="F142:F144"/>
    <mergeCell ref="G142:G144"/>
    <mergeCell ref="H142:H144"/>
    <mergeCell ref="S140:S141"/>
    <mergeCell ref="AG140:AG141"/>
    <mergeCell ref="AI140:AI141"/>
    <mergeCell ref="AJ140:AJ141"/>
    <mergeCell ref="H151:H152"/>
    <mergeCell ref="I151:I152"/>
    <mergeCell ref="AK140:AK141"/>
    <mergeCell ref="AG148:AG150"/>
    <mergeCell ref="AH148:AH149"/>
    <mergeCell ref="J148:J150"/>
    <mergeCell ref="K148:K150"/>
    <mergeCell ref="L148:L150"/>
    <mergeCell ref="M148:M150"/>
    <mergeCell ref="K151:K152"/>
    <mergeCell ref="R151:R152"/>
    <mergeCell ref="S151:S152"/>
    <mergeCell ref="AG151:AG152"/>
    <mergeCell ref="AI151:AI152"/>
    <mergeCell ref="L151:L152"/>
    <mergeCell ref="M151:M152"/>
    <mergeCell ref="F159:F160"/>
    <mergeCell ref="G159:G160"/>
    <mergeCell ref="H159:H160"/>
    <mergeCell ref="I159:I160"/>
    <mergeCell ref="J159:J160"/>
    <mergeCell ref="K159:K160"/>
    <mergeCell ref="L159:L160"/>
    <mergeCell ref="M159:M160"/>
    <mergeCell ref="N159:N160"/>
    <mergeCell ref="S157:S158"/>
    <mergeCell ref="AG157:AG158"/>
    <mergeCell ref="AH157:AH158"/>
    <mergeCell ref="AG155:AG156"/>
    <mergeCell ref="AH155:AH156"/>
    <mergeCell ref="R155:R156"/>
    <mergeCell ref="AH159:AH160"/>
    <mergeCell ref="AJ153:AJ154"/>
    <mergeCell ref="AK153:AK154"/>
    <mergeCell ref="N153:N154"/>
    <mergeCell ref="O153:O154"/>
    <mergeCell ref="P153:P154"/>
    <mergeCell ref="Q153:Q154"/>
    <mergeCell ref="R153:R154"/>
    <mergeCell ref="S153:S154"/>
    <mergeCell ref="AJ155:AJ156"/>
    <mergeCell ref="AK155:AK156"/>
    <mergeCell ref="R157:R158"/>
    <mergeCell ref="Q157:Q158"/>
    <mergeCell ref="P157:P158"/>
    <mergeCell ref="O157:O158"/>
    <mergeCell ref="N157:N158"/>
    <mergeCell ref="AK151:AK152"/>
    <mergeCell ref="T145:AF145"/>
    <mergeCell ref="A147:AL147"/>
    <mergeCell ref="E148:E152"/>
    <mergeCell ref="F148:F150"/>
    <mergeCell ref="G148:G150"/>
    <mergeCell ref="H148:H150"/>
    <mergeCell ref="I148:I150"/>
    <mergeCell ref="AI148:AI150"/>
    <mergeCell ref="AJ148:AJ150"/>
    <mergeCell ref="AK148:AK150"/>
    <mergeCell ref="AL148:AL150"/>
    <mergeCell ref="F151:F152"/>
    <mergeCell ref="G151:G152"/>
    <mergeCell ref="J151:J152"/>
    <mergeCell ref="P148:P150"/>
    <mergeCell ref="Q148:Q150"/>
    <mergeCell ref="AL151:AL152"/>
    <mergeCell ref="O151:O152"/>
    <mergeCell ref="O161:O162"/>
    <mergeCell ref="J163:J164"/>
    <mergeCell ref="I163:I164"/>
    <mergeCell ref="H163:H164"/>
    <mergeCell ref="AJ163:AJ164"/>
    <mergeCell ref="F157:F158"/>
    <mergeCell ref="G157:G158"/>
    <mergeCell ref="H157:H158"/>
    <mergeCell ref="I157:I158"/>
    <mergeCell ref="J157:J158"/>
    <mergeCell ref="K157:K158"/>
    <mergeCell ref="L157:L158"/>
    <mergeCell ref="Q155:Q156"/>
    <mergeCell ref="AI155:AI156"/>
    <mergeCell ref="K155:K156"/>
    <mergeCell ref="L155:L156"/>
    <mergeCell ref="M155:M156"/>
    <mergeCell ref="N155:N156"/>
    <mergeCell ref="O155:O156"/>
    <mergeCell ref="P155:P156"/>
    <mergeCell ref="AL157:AL158"/>
    <mergeCell ref="AK157:AK158"/>
    <mergeCell ref="AJ157:AJ158"/>
    <mergeCell ref="AI157:AI158"/>
    <mergeCell ref="AJ151:AJ152"/>
    <mergeCell ref="F153:F154"/>
    <mergeCell ref="G153:G154"/>
    <mergeCell ref="H153:H154"/>
    <mergeCell ref="AI205:AI208"/>
    <mergeCell ref="AK221:AK224"/>
    <mergeCell ref="L213:L216"/>
    <mergeCell ref="K213:K216"/>
    <mergeCell ref="J213:J216"/>
    <mergeCell ref="F161:F162"/>
    <mergeCell ref="G161:G162"/>
    <mergeCell ref="H161:H162"/>
    <mergeCell ref="I161:I162"/>
    <mergeCell ref="J161:J162"/>
    <mergeCell ref="O159:O160"/>
    <mergeCell ref="P159:P160"/>
    <mergeCell ref="Q159:Q160"/>
    <mergeCell ref="R159:R160"/>
    <mergeCell ref="S159:S160"/>
    <mergeCell ref="AG159:AG160"/>
    <mergeCell ref="N198:N199"/>
    <mergeCell ref="O198:O199"/>
    <mergeCell ref="Q198:Q199"/>
    <mergeCell ref="R198:R199"/>
    <mergeCell ref="AK159:AK160"/>
    <mergeCell ref="AJ159:AJ160"/>
    <mergeCell ref="AI159:AI160"/>
    <mergeCell ref="P161:P162"/>
    <mergeCell ref="T169:AF169"/>
    <mergeCell ref="P205:P208"/>
    <mergeCell ref="Q205:Q208"/>
    <mergeCell ref="T177:AF177"/>
    <mergeCell ref="AJ205:AJ208"/>
    <mergeCell ref="AJ200:AJ204"/>
    <mergeCell ref="F221:F224"/>
    <mergeCell ref="G221:G224"/>
    <mergeCell ref="H221:H224"/>
    <mergeCell ref="AG218:AG220"/>
    <mergeCell ref="AJ218:AJ220"/>
    <mergeCell ref="AK218:AK220"/>
    <mergeCell ref="AN223:AR223"/>
    <mergeCell ref="H198:H199"/>
    <mergeCell ref="I198:I199"/>
    <mergeCell ref="J198:J199"/>
    <mergeCell ref="K198:K199"/>
    <mergeCell ref="L198:L199"/>
    <mergeCell ref="M198:M199"/>
    <mergeCell ref="AJ213:AJ216"/>
    <mergeCell ref="AG213:AG216"/>
    <mergeCell ref="R213:R216"/>
    <mergeCell ref="Q213:Q216"/>
    <mergeCell ref="S213:S216"/>
    <mergeCell ref="P214:P217"/>
    <mergeCell ref="M213:M216"/>
    <mergeCell ref="AG198:AG199"/>
    <mergeCell ref="AH198:AH199"/>
    <mergeCell ref="AJ198:AJ199"/>
    <mergeCell ref="AK198:AK199"/>
    <mergeCell ref="R200:R204"/>
    <mergeCell ref="S200:S204"/>
    <mergeCell ref="AL198:AL199"/>
    <mergeCell ref="S198:S199"/>
    <mergeCell ref="R205:R208"/>
    <mergeCell ref="I221:I224"/>
    <mergeCell ref="J221:J224"/>
    <mergeCell ref="AI214:AI216"/>
    <mergeCell ref="AK213:AK216"/>
    <mergeCell ref="I213:I216"/>
    <mergeCell ref="AN290:AS290"/>
    <mergeCell ref="AO291:AT291"/>
    <mergeCell ref="J247:J249"/>
    <mergeCell ref="K247:K249"/>
    <mergeCell ref="L247:L249"/>
    <mergeCell ref="M247:M249"/>
    <mergeCell ref="N247:N249"/>
    <mergeCell ref="O247:O249"/>
    <mergeCell ref="P247:P249"/>
    <mergeCell ref="Q247:Q249"/>
    <mergeCell ref="R247:R249"/>
    <mergeCell ref="S247:S249"/>
    <mergeCell ref="AG247:AG249"/>
    <mergeCell ref="AI247:AI249"/>
    <mergeCell ref="AJ247:AJ249"/>
    <mergeCell ref="AK247:AK249"/>
    <mergeCell ref="AL247:AL249"/>
    <mergeCell ref="J250:J252"/>
    <mergeCell ref="K250:K252"/>
    <mergeCell ref="L250:L252"/>
    <mergeCell ref="M250:M252"/>
    <mergeCell ref="N250:N252"/>
    <mergeCell ref="O250:O252"/>
    <mergeCell ref="P250:P252"/>
    <mergeCell ref="T257:AF257"/>
    <mergeCell ref="AN256:AR256"/>
    <mergeCell ref="AK253:AK255"/>
    <mergeCell ref="AL253:AL255"/>
    <mergeCell ref="AJ250:AJ252"/>
    <mergeCell ref="AK250:AK252"/>
    <mergeCell ref="T239:AF239"/>
    <mergeCell ref="AK233:AK237"/>
    <mergeCell ref="Q229:Q232"/>
    <mergeCell ref="R229:R232"/>
    <mergeCell ref="AK225:AK228"/>
    <mergeCell ref="Q225:Q228"/>
    <mergeCell ref="R225:R228"/>
    <mergeCell ref="S225:S228"/>
    <mergeCell ref="AG225:AG226"/>
    <mergeCell ref="AJ225:AJ228"/>
    <mergeCell ref="AI226:AI227"/>
    <mergeCell ref="AG227:AG228"/>
    <mergeCell ref="AK229:AK232"/>
    <mergeCell ref="X242:X243"/>
    <mergeCell ref="Y242:Y243"/>
    <mergeCell ref="Z242:Z243"/>
    <mergeCell ref="AA242:AA243"/>
    <mergeCell ref="AB242:AB243"/>
    <mergeCell ref="AC242:AC243"/>
    <mergeCell ref="AD242:AD243"/>
    <mergeCell ref="AJ242:AJ243"/>
    <mergeCell ref="AE242:AE243"/>
    <mergeCell ref="AF242:AF243"/>
    <mergeCell ref="AG242:AG243"/>
    <mergeCell ref="AH242:AH243"/>
    <mergeCell ref="AI242:AI243"/>
    <mergeCell ref="A213:A238"/>
    <mergeCell ref="E213:E237"/>
    <mergeCell ref="F218:F220"/>
    <mergeCell ref="G218:G220"/>
    <mergeCell ref="H218:H220"/>
    <mergeCell ref="I218:I220"/>
    <mergeCell ref="J218:J220"/>
    <mergeCell ref="K218:K220"/>
    <mergeCell ref="L218:L220"/>
    <mergeCell ref="M218:M220"/>
    <mergeCell ref="N218:N220"/>
    <mergeCell ref="O218:O220"/>
    <mergeCell ref="Q218:Q220"/>
    <mergeCell ref="R218:R220"/>
    <mergeCell ref="S218:S220"/>
    <mergeCell ref="AJ221:AJ224"/>
    <mergeCell ref="M221:M224"/>
    <mergeCell ref="N221:N224"/>
    <mergeCell ref="O221:O224"/>
    <mergeCell ref="F233:F237"/>
    <mergeCell ref="G233:G237"/>
    <mergeCell ref="H233:H237"/>
    <mergeCell ref="I233:I237"/>
    <mergeCell ref="F229:F232"/>
    <mergeCell ref="G229:G232"/>
    <mergeCell ref="H229:H232"/>
    <mergeCell ref="I229:I232"/>
    <mergeCell ref="J229:J232"/>
    <mergeCell ref="K229:K232"/>
    <mergeCell ref="L229:L232"/>
    <mergeCell ref="O225:O228"/>
    <mergeCell ref="M233:M237"/>
    <mergeCell ref="N233:N237"/>
    <mergeCell ref="O233:O237"/>
    <mergeCell ref="J233:J237"/>
    <mergeCell ref="K233:K237"/>
    <mergeCell ref="L233:L237"/>
    <mergeCell ref="F225:F228"/>
    <mergeCell ref="G225:G228"/>
    <mergeCell ref="H225:H228"/>
    <mergeCell ref="I225:I228"/>
    <mergeCell ref="J225:J228"/>
    <mergeCell ref="K225:K228"/>
    <mergeCell ref="L225:L228"/>
    <mergeCell ref="M225:M228"/>
    <mergeCell ref="N225:N228"/>
    <mergeCell ref="K221:K224"/>
    <mergeCell ref="P165:P166"/>
    <mergeCell ref="Q165:Q166"/>
    <mergeCell ref="L221:L224"/>
    <mergeCell ref="F198:F199"/>
    <mergeCell ref="R165:R166"/>
    <mergeCell ref="S165:S166"/>
    <mergeCell ref="AG165:AG166"/>
    <mergeCell ref="AH165:AH166"/>
    <mergeCell ref="AI165:AI166"/>
    <mergeCell ref="AJ165:AJ166"/>
    <mergeCell ref="AH163:AH164"/>
    <mergeCell ref="AG163:AG164"/>
    <mergeCell ref="G163:G164"/>
    <mergeCell ref="F163:F164"/>
    <mergeCell ref="AI163:AI164"/>
    <mergeCell ref="AK163:AK164"/>
    <mergeCell ref="Q233:Q237"/>
    <mergeCell ref="R233:R237"/>
    <mergeCell ref="S233:S237"/>
    <mergeCell ref="AG233:AG237"/>
    <mergeCell ref="AJ233:AJ237"/>
    <mergeCell ref="AI235:AI237"/>
    <mergeCell ref="N229:N232"/>
    <mergeCell ref="O229:O232"/>
    <mergeCell ref="S229:S232"/>
    <mergeCell ref="AI229:AI232"/>
    <mergeCell ref="AJ229:AJ232"/>
    <mergeCell ref="AI222:AI224"/>
    <mergeCell ref="AG230:AG232"/>
    <mergeCell ref="Q221:Q224"/>
    <mergeCell ref="R221:R224"/>
    <mergeCell ref="S221:S224"/>
    <mergeCell ref="AG221:AG224"/>
    <mergeCell ref="Q167:Q168"/>
    <mergeCell ref="R167:R168"/>
    <mergeCell ref="S167:S168"/>
    <mergeCell ref="AG167:AG168"/>
    <mergeCell ref="AH167:AH168"/>
    <mergeCell ref="H213:H216"/>
    <mergeCell ref="G213:G216"/>
    <mergeCell ref="F213:F216"/>
    <mergeCell ref="O213:O216"/>
    <mergeCell ref="N213:N216"/>
    <mergeCell ref="L172:L174"/>
    <mergeCell ref="M172:M174"/>
    <mergeCell ref="N172:N174"/>
    <mergeCell ref="O172:O174"/>
    <mergeCell ref="P172:P174"/>
    <mergeCell ref="Q172:Q174"/>
    <mergeCell ref="R172:R174"/>
    <mergeCell ref="S172:S174"/>
    <mergeCell ref="H175:H176"/>
    <mergeCell ref="I175:I176"/>
    <mergeCell ref="J175:J176"/>
    <mergeCell ref="M186:M187"/>
    <mergeCell ref="N186:N187"/>
    <mergeCell ref="O186:O187"/>
    <mergeCell ref="S205:S208"/>
    <mergeCell ref="S184:S185"/>
    <mergeCell ref="AG184:AG185"/>
    <mergeCell ref="AH184:AH185"/>
    <mergeCell ref="A212:AL212"/>
    <mergeCell ref="B213:B238"/>
    <mergeCell ref="C213:C238"/>
    <mergeCell ref="AG175:AG176"/>
    <mergeCell ref="AH175:AH176"/>
    <mergeCell ref="O167:O168"/>
    <mergeCell ref="P167:P168"/>
    <mergeCell ref="AK165:AK166"/>
    <mergeCell ref="AL165:AL166"/>
    <mergeCell ref="AI167:AI168"/>
    <mergeCell ref="AJ167:AJ168"/>
    <mergeCell ref="AK167:AK168"/>
    <mergeCell ref="AL167:AL168"/>
    <mergeCell ref="AH172:AH174"/>
    <mergeCell ref="F165:F166"/>
    <mergeCell ref="G165:G166"/>
    <mergeCell ref="H165:H166"/>
    <mergeCell ref="I165:I166"/>
    <mergeCell ref="J165:J166"/>
    <mergeCell ref="K165:K166"/>
    <mergeCell ref="L165:L166"/>
    <mergeCell ref="M165:M166"/>
    <mergeCell ref="N165:N166"/>
    <mergeCell ref="O165:O166"/>
    <mergeCell ref="AG172:AG174"/>
    <mergeCell ref="AI172:AI174"/>
    <mergeCell ref="AJ172:AJ174"/>
    <mergeCell ref="AK172:AK174"/>
    <mergeCell ref="A171:AL171"/>
    <mergeCell ref="AL172:AL174"/>
    <mergeCell ref="A172:A176"/>
    <mergeCell ref="E172:E174"/>
    <mergeCell ref="F172:F174"/>
    <mergeCell ref="G172:G174"/>
    <mergeCell ref="H172:H174"/>
    <mergeCell ref="I172:I174"/>
    <mergeCell ref="J172:J174"/>
    <mergeCell ref="K172:K174"/>
    <mergeCell ref="I167:I168"/>
    <mergeCell ref="A55:A68"/>
    <mergeCell ref="E55:E56"/>
    <mergeCell ref="F55:F56"/>
    <mergeCell ref="G55:G56"/>
    <mergeCell ref="I55:I56"/>
    <mergeCell ref="T25:T26"/>
    <mergeCell ref="U25:U26"/>
    <mergeCell ref="AB25:AB26"/>
    <mergeCell ref="AD25:AD26"/>
    <mergeCell ref="AE25:AE26"/>
    <mergeCell ref="AF25:AF26"/>
    <mergeCell ref="K163:K164"/>
    <mergeCell ref="L163:L164"/>
    <mergeCell ref="M163:M164"/>
    <mergeCell ref="N163:N164"/>
    <mergeCell ref="O163:O164"/>
    <mergeCell ref="P163:P164"/>
    <mergeCell ref="Q163:Q164"/>
    <mergeCell ref="R163:R164"/>
    <mergeCell ref="S163:S164"/>
    <mergeCell ref="P151:P152"/>
    <mergeCell ref="Q151:Q152"/>
    <mergeCell ref="S155:S156"/>
    <mergeCell ref="S142:S144"/>
    <mergeCell ref="X74:X78"/>
    <mergeCell ref="W74:W78"/>
    <mergeCell ref="R148:R150"/>
    <mergeCell ref="S148:S150"/>
    <mergeCell ref="E57:E62"/>
    <mergeCell ref="F57:F62"/>
    <mergeCell ref="G57:G62"/>
    <mergeCell ref="H57:H62"/>
    <mergeCell ref="I57:I62"/>
    <mergeCell ref="J57:J62"/>
    <mergeCell ref="K57:K62"/>
    <mergeCell ref="L57:L62"/>
    <mergeCell ref="M57:M62"/>
    <mergeCell ref="N57:N62"/>
    <mergeCell ref="O57:O62"/>
    <mergeCell ref="P57:P62"/>
    <mergeCell ref="Q57:Q62"/>
    <mergeCell ref="R57:R62"/>
    <mergeCell ref="S57:S62"/>
    <mergeCell ref="J63:J67"/>
    <mergeCell ref="I63:I67"/>
    <mergeCell ref="E63:E67"/>
    <mergeCell ref="F63:F67"/>
    <mergeCell ref="G63:G67"/>
    <mergeCell ref="H63:H67"/>
    <mergeCell ref="V74:V78"/>
    <mergeCell ref="U74:U78"/>
    <mergeCell ref="T74:T75"/>
    <mergeCell ref="AJ74:AJ78"/>
    <mergeCell ref="AI74:AI78"/>
    <mergeCell ref="AH74:AH78"/>
    <mergeCell ref="AG74:AG78"/>
    <mergeCell ref="AF74:AF78"/>
    <mergeCell ref="AE74:AE78"/>
    <mergeCell ref="S74:S78"/>
    <mergeCell ref="AD74:AD78"/>
    <mergeCell ref="AJ87:AJ89"/>
    <mergeCell ref="I79:I81"/>
    <mergeCell ref="J79:J81"/>
    <mergeCell ref="P82:P83"/>
    <mergeCell ref="Q82:Q83"/>
    <mergeCell ref="AJ82:AJ83"/>
    <mergeCell ref="Q79:Q81"/>
    <mergeCell ref="AC74:AC78"/>
    <mergeCell ref="AB74:AB78"/>
    <mergeCell ref="AA74:AA78"/>
    <mergeCell ref="Z74:Z78"/>
    <mergeCell ref="Y74:Y78"/>
    <mergeCell ref="A86:AL86"/>
    <mergeCell ref="I82:I83"/>
    <mergeCell ref="J82:J83"/>
    <mergeCell ref="K82:K83"/>
    <mergeCell ref="AC79:AC81"/>
    <mergeCell ref="AD79:AD81"/>
    <mergeCell ref="AE79:AE81"/>
    <mergeCell ref="AK87:AK89"/>
    <mergeCell ref="O87:O89"/>
    <mergeCell ref="U96:U97"/>
    <mergeCell ref="V96:V97"/>
    <mergeCell ref="W96:W97"/>
    <mergeCell ref="M96:M97"/>
    <mergeCell ref="N96:N97"/>
    <mergeCell ref="Q96:Q97"/>
    <mergeCell ref="R96:R97"/>
    <mergeCell ref="E175:E176"/>
    <mergeCell ref="F175:F176"/>
    <mergeCell ref="G175:G176"/>
    <mergeCell ref="E186:E187"/>
    <mergeCell ref="F186:F187"/>
    <mergeCell ref="G186:G187"/>
    <mergeCell ref="H186:H187"/>
    <mergeCell ref="I186:I187"/>
    <mergeCell ref="J186:J187"/>
    <mergeCell ref="K186:K187"/>
    <mergeCell ref="L186:L187"/>
    <mergeCell ref="K175:K176"/>
    <mergeCell ref="L175:L176"/>
    <mergeCell ref="M175:M176"/>
    <mergeCell ref="N175:N176"/>
    <mergeCell ref="O175:O176"/>
    <mergeCell ref="P175:P176"/>
    <mergeCell ref="Q175:Q176"/>
    <mergeCell ref="R175:R176"/>
    <mergeCell ref="S175:S176"/>
    <mergeCell ref="J167:J168"/>
    <mergeCell ref="K167:K168"/>
    <mergeCell ref="L167:L168"/>
    <mergeCell ref="M167:M168"/>
    <mergeCell ref="N167:N168"/>
    <mergeCell ref="AI180:AI183"/>
    <mergeCell ref="AJ180:AJ183"/>
    <mergeCell ref="AK180:AK183"/>
    <mergeCell ref="F184:F185"/>
    <mergeCell ref="G184:G185"/>
    <mergeCell ref="H184:H185"/>
    <mergeCell ref="I184:I185"/>
    <mergeCell ref="J184:J185"/>
    <mergeCell ref="K184:K185"/>
    <mergeCell ref="L184:L185"/>
    <mergeCell ref="AI175:AI176"/>
    <mergeCell ref="AJ175:AJ176"/>
    <mergeCell ref="AK175:AK176"/>
    <mergeCell ref="A180:A194"/>
    <mergeCell ref="E180:E185"/>
    <mergeCell ref="F180:F182"/>
    <mergeCell ref="G180:G182"/>
    <mergeCell ref="H180:H182"/>
    <mergeCell ref="I180:I182"/>
    <mergeCell ref="J180:J182"/>
    <mergeCell ref="K180:K182"/>
    <mergeCell ref="L180:L182"/>
    <mergeCell ref="M180:M182"/>
    <mergeCell ref="N180:N182"/>
    <mergeCell ref="O180:O182"/>
    <mergeCell ref="P180:P182"/>
    <mergeCell ref="Q180:Q182"/>
    <mergeCell ref="R180:R182"/>
    <mergeCell ref="S180:S182"/>
    <mergeCell ref="AG180:AG183"/>
    <mergeCell ref="E190:E194"/>
    <mergeCell ref="AK184:AK185"/>
    <mergeCell ref="AL41:AL43"/>
    <mergeCell ref="AL32:AL33"/>
    <mergeCell ref="AL28:AL29"/>
    <mergeCell ref="AL25:AL26"/>
    <mergeCell ref="AL22:AL23"/>
    <mergeCell ref="AL18:AL19"/>
    <mergeCell ref="E188:E189"/>
    <mergeCell ref="AL244:AL246"/>
    <mergeCell ref="AL233:AL237"/>
    <mergeCell ref="AL229:AL232"/>
    <mergeCell ref="AL225:AL228"/>
    <mergeCell ref="AL221:AL224"/>
    <mergeCell ref="AL218:AL220"/>
    <mergeCell ref="AL213:AL216"/>
    <mergeCell ref="AL200:AL204"/>
    <mergeCell ref="AL186:AL187"/>
    <mergeCell ref="AL184:AL185"/>
    <mergeCell ref="AL180:AL183"/>
    <mergeCell ref="AL175:AL176"/>
    <mergeCell ref="AL163:AL164"/>
    <mergeCell ref="AL159:AL160"/>
    <mergeCell ref="AL155:AL156"/>
    <mergeCell ref="AL153:AL154"/>
    <mergeCell ref="P186:P187"/>
    <mergeCell ref="Q186:Q187"/>
    <mergeCell ref="R186:R187"/>
    <mergeCell ref="S186:S187"/>
    <mergeCell ref="AG186:AG187"/>
    <mergeCell ref="AH186:AH187"/>
    <mergeCell ref="AJ186:AJ187"/>
    <mergeCell ref="AK186:AK187"/>
    <mergeCell ref="AH180:AH183"/>
  </mergeCells>
  <dataValidations count="30">
    <dataValidation allowBlank="1" showInputMessage="1" showErrorMessage="1" promptTitle="Acciones de mitigación:" prompt="Incluya acciones de prevención para la reducción de ocurrencia de riesgos" sqref="AL12:AL16 AL213:AL219 AL244:AL245" xr:uid="{200E256E-2D37-4455-86AC-E5077117839C}"/>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K13:AK16 AK213:AK219 AK244:AK245" xr:uid="{28142BF3-0697-45B7-9A77-82A543EBF2AD}"/>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J13:AJ16 AJ213:AJ219 AJ244:AJ245" xr:uid="{15B0773C-0322-42EF-A425-0D69E5119D7B}"/>
    <dataValidation allowBlank="1" showInputMessage="1" showErrorMessage="1" promptTitle="Calificación:" prompt="Riesgos que pueden suscitar a la hora de desarrollar las acciones encaminadas a cumpllir con los productos y resultados definidos." sqref="AJ12:AK12" xr:uid="{04CE0B95-7D72-4EEE-AC46-233D96136334}"/>
    <dataValidation allowBlank="1" showInputMessage="1" showErrorMessage="1" promptTitle="Riesgo Asociado:" prompt="Incluya aqui la probabilidad de ocurrencia de un evento que pueda entorpecer la realización del producto" sqref="AI213:AI214 AI12:AI16 AI218:AI219 AI244:AI245" xr:uid="{82D56966-F1BB-4862-92A7-C7EB07AF1E07}"/>
    <dataValidation allowBlank="1" showInputMessage="1" showErrorMessage="1" promptTitle="Meta:" prompt="Constituye la expresión concreta y cuantificable de los productos previamente definidos. " sqref="K12" xr:uid="{7391AF1C-D83C-4F63-998E-AE01B22F708F}"/>
    <dataValidation allowBlank="1" showInputMessage="1" showErrorMessage="1" promptTitle="Cronograma:" prompt="Esquema básico donde se distribuye y organiza en forma de secuencia temporal el periodo en el que se debe dar cuenta el logro de las metas. " sqref="U12:AF12" xr:uid="{1C8F92E1-148A-4DB6-A42E-D8CE6A2ACCBE}"/>
    <dataValidation allowBlank="1" showInputMessage="1" showErrorMessage="1" promptTitle="Trimestre 1:" prompt="Enero, Febrero, Marzo_x000a_" sqref="U13:W13" xr:uid="{4803DFAB-8DA6-4B2F-ACEA-76B6DFF0F01B}"/>
    <dataValidation allowBlank="1" showInputMessage="1" showErrorMessage="1" promptTitle="Trimestre 2:" prompt="Abril, Mayo, Junio" sqref="X13:Z13" xr:uid="{D82ECB1A-A40D-480B-B7DD-75389C8E0EB7}"/>
    <dataValidation allowBlank="1" showInputMessage="1" showErrorMessage="1" promptTitle="Trimestre 4:" prompt="Julio, Agosto, Septiembre" sqref="AA13:AC13" xr:uid="{E57C5716-7DC9-490C-896A-B48E956B7268}"/>
    <dataValidation allowBlank="1" showInputMessage="1" showErrorMessage="1" promptTitle="Trimestre 4:" prompt="Octubre, Noviembre, Diciembre" sqref="AD13:AF13" xr:uid="{29D1F668-B2A8-40CC-B8AA-41468F467C2D}"/>
    <dataValidation allowBlank="1" showInputMessage="1" showErrorMessage="1" promptTitle="Actividades generales: " prompt="Contemple en este espacio, las principales actividades que deberán ser realizadas para el cumplimiento del producto._x000a_" sqref="T18 T12:T16 T213:T220 T225:T228 T244:T246" xr:uid="{017F9303-04B9-45B2-B80C-19C89064C6E1}"/>
    <dataValidation allowBlank="1" showInputMessage="1" showErrorMessage="1" promptTitle="Responsable(s) Solidario(s):" prompt="Incluya los responsables que están involucrados con el logro del producto_x000a_" sqref="S229 S12:S16 S233:S236 S221 S213:S219 S225:S226 S253:S254 S247:S248 S244:S245 S250:S251" xr:uid="{5CA7FB8D-8AB5-4683-90A6-C6F4C3F99C76}"/>
    <dataValidation allowBlank="1" showInputMessage="1" showErrorMessage="1" promptTitle="Responsable Primario:" prompt="Incluya los responsables directos del logro del producto_x000a_" sqref="R229 R12:R16 R233:R236 R221 R213:R219 R225:R226 R253:R254 R247:R248 R244:R245 R250:R251" xr:uid="{34C2AF13-1F99-44C2-9840-55C00BD417B4}"/>
    <dataValidation allowBlank="1" showInputMessage="1" showErrorMessage="1" promptTitle="Medio de verificación:" prompt="Especifique aquí las evidencias concretas que darán cuenta del logro del producto y de las metas establecidas en el plan." sqref="Q221 Q12:Q16 Q213:Q219 Q233:Q237 Q247:Q248 Q244:Q245" xr:uid="{2289AC20-A2AC-4864-8817-30A34D963BEC}"/>
    <dataValidation allowBlank="1" showInputMessage="1" showErrorMessage="1" promptTitle="Indicador del producto:" prompt="Es una herramienta de medición del producto. Sólo mide, no opina." sqref="I225:I226 I12:I16 I229 I221 I213:I219 I253:I254 I247:I248 I244:I245 I250:I251" xr:uid="{212644C2-709D-46A5-BCA3-5E99C7467D69}"/>
    <dataValidation allowBlank="1" showInputMessage="1" showErrorMessage="1" promptTitle="Producto:" prompt="Son bienes y/o servicios que se estarán ejecutando desde el área organizacional, tomando como referencia las operaciones plasmadas en el PEI. " sqref="F12:F16 F213:F219 F244:F245" xr:uid="{2241D434-B904-477C-9C6E-BE064A58915B}"/>
    <dataValidation allowBlank="1" showInputMessage="1" showErrorMessage="1" promptTitle="Descripción del producto: " prompt="Breve detalle del producto." sqref="G12:G16 G213:G219 G244:G245" xr:uid="{E779399C-DB3A-4745-BC0E-BA43D49F6AAA}"/>
    <dataValidation allowBlank="1" showInputMessage="1" showErrorMessage="1" promptTitle="Beneficiario:" prompt="Persona o entidad a quien va dirigido el producto. " sqref="H225:H226 H229 H233:H236 H12:H16 H213:H219 H221 H247:H248 H253:H254 H244:H245 H250:H251" xr:uid="{1DF5B2E7-01DA-46D8-B9BD-5EA73B58FC59}"/>
    <dataValidation allowBlank="1" showInputMessage="1" showErrorMessage="1" promptTitle="Línea base:" prompt="Valor presente del producto._x000a__x000a__x000a_" sqref="J12:J16 J213:J219 J244:J245" xr:uid="{BAD51E83-8D16-46BF-AEEF-6035453699C6}"/>
    <dataValidation allowBlank="1" showInputMessage="1" showErrorMessage="1" promptTitle="Meta" prompt="Expresión concreta y cuantificable de los logros del producto que se planea alcanzar en cada trimestre del año._x000a_" sqref="K14:K16 K213:K219 K244:K245" xr:uid="{BED5BC84-D0FC-4435-A54E-E24772FC13D2}"/>
    <dataValidation allowBlank="1" showInputMessage="1" showErrorMessage="1" promptTitle="Meta 1er trimestre" prompt="Expresión concreta y cuantificable de los logros del producto que se planea alcanzar en el primer trimestre del año._x000a_" sqref="L229 L14:L16 L221 L213:L219 M238 L225:L226 L253:L254 L247:L248 L244:L245 L250:L251" xr:uid="{0FAB701C-FCB0-4F4F-ADC4-5475F8C56086}"/>
    <dataValidation allowBlank="1" showInputMessage="1" showErrorMessage="1" promptTitle="Meta 2do trimestre" prompt="Expresión concreta y cuantificable de los logros del producto que se planea alcanzar en el segundo trimestre del año._x000a_" sqref="M229:M232 M14:M16 M221 M213:M219 N238 M225:M226 M253:M254 M247:M248 M244:M245 M250:M251" xr:uid="{7698496B-9C59-46D7-9762-4F41F7B61C05}"/>
    <dataValidation allowBlank="1" showInputMessage="1" showErrorMessage="1" promptTitle="Meta 3er trimestre" prompt="Expresión concreta y cuantificable de los logros del producto que se planea alcanzar en el tercer trimestre del año._x000a_" sqref="N229:N232 N14:N16 N221 N213:N219 O238 N225:N226 N253:N254 N247:N248 N244:N245 N250:N251" xr:uid="{8D83E604-BD39-4F92-ABCC-EA5233F4BFCF}"/>
    <dataValidation allowBlank="1" showInputMessage="1" showErrorMessage="1" promptTitle="Meta 4to trimestre" prompt="Expresión concreta y cuantificable de los logros del producto que se planea alcanzar en el 4to trimestre del año._x000a_" sqref="O229:O232 O14:O16 O221 O213:O219 O225:O226 O253:O254 O247:O248 O244:O245 O250:O251 P239:P240" xr:uid="{7A3FAF4B-13C6-4E51-BE30-B0F2B14E5207}"/>
    <dataValidation allowBlank="1" showInputMessage="1" showErrorMessage="1" promptTitle="Resultado esperado del producto" prompt="Indique qué se espera alcanzar con el logro del producto" sqref="P214:P220 P12:P16 P226:P227 P222 P253:P254 P247:P248 P244:P245 P250:P251" xr:uid="{27782A48-6D70-49D8-80FE-B294EF34EA12}"/>
    <dataValidation allowBlank="1" showInputMessage="1" showErrorMessage="1" promptTitle="Resultado:" prompt="Indique el resultado del PEI " sqref="B12:E12" xr:uid="{23916528-197D-4946-9F91-57DE52AC3C78}"/>
    <dataValidation allowBlank="1" showInputMessage="1" showErrorMessage="1" promptTitle="Resultado Estratégico:" prompt="Según la apuesta estratégica del PEI que corresponda al área, incluir los resultados estratégicos para el año 2016." sqref="A12:A17 A54 A213 A36" xr:uid="{B35E7FDA-991A-4561-BAB2-F7BDD3476955}"/>
    <dataValidation type="list" allowBlank="1" showInputMessage="1" showErrorMessage="1" sqref="AJ74:AJ80 AJ18 AJ165 AJ148:AJ152 AJ50 AJ46 AJ30:AJ32 AJ163 AJ20:AJ28 AJ172:AJ176 AJ167 AJ159 AJ157 AJ68 AJ65 AJ242 AJ256 AJ44 AJ196 AI87:AI92 AU124:AU126 AI123:AI125 AI129 AI134 AI117:AI118 AI109:AI115 AJ138" xr:uid="{0270F82D-090E-446C-9BF1-12999C37258D}">
      <formula1>"Remoto, Poco probable, Posible, Probable, Muy probable "</formula1>
    </dataValidation>
    <dataValidation type="list" allowBlank="1" showInputMessage="1" showErrorMessage="1" sqref="AK165 AK148:AK152 AK74:AK80 AK18 AK163 AK145:AK146 AK140:AK142 AJ82 AK20:AK28 AK44 AJ177 AK172:AK176 AK37 AK46 AK50 AK167 AK159 AK157 AK30:AK32 AK256 AK242 AK196 AJ87:AJ92 AV124:AV126 AJ123:AJ125 AJ129 AJ134 AJ117:AJ118 AJ109:AJ115 AK138" xr:uid="{88924D1E-7715-46FD-B7D6-5ADFBD58700C}">
      <formula1>"Insignificante, Leve, Moderado, Grave, Catastrófico"</formula1>
    </dataValidation>
  </dataValidations>
  <printOptions horizontalCentered="1"/>
  <pageMargins left="0.25" right="0.25" top="0.75" bottom="0.75" header="0.3" footer="0.3"/>
  <pageSetup paperSize="5" scale="1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C32"/>
  <sheetViews>
    <sheetView topLeftCell="A10" zoomScale="40" zoomScaleNormal="40" workbookViewId="0">
      <selection activeCell="A20" sqref="A20"/>
    </sheetView>
  </sheetViews>
  <sheetFormatPr defaultColWidth="11.42578125" defaultRowHeight="15" x14ac:dyDescent="0.25"/>
  <cols>
    <col min="1" max="1" width="82.140625" style="71" customWidth="1"/>
    <col min="2" max="3" width="58.7109375" style="71" customWidth="1"/>
    <col min="4" max="16384" width="11.42578125" style="71"/>
  </cols>
  <sheetData>
    <row r="1" spans="1:3" ht="37.5" x14ac:dyDescent="0.25">
      <c r="A1" s="2"/>
      <c r="B1" s="3"/>
    </row>
    <row r="2" spans="1:3" ht="37.5" x14ac:dyDescent="0.25">
      <c r="A2" s="4"/>
      <c r="B2" s="1"/>
    </row>
    <row r="3" spans="1:3" ht="37.5" x14ac:dyDescent="0.25">
      <c r="A3" s="4"/>
      <c r="B3" s="1"/>
    </row>
    <row r="4" spans="1:3" ht="60.75" x14ac:dyDescent="0.25">
      <c r="A4" s="1767" t="s">
        <v>922</v>
      </c>
      <c r="B4" s="1768"/>
    </row>
    <row r="5" spans="1:3" ht="38.25" thickBot="1" x14ac:dyDescent="0.3">
      <c r="A5" s="4"/>
      <c r="B5" s="1"/>
    </row>
    <row r="6" spans="1:3" ht="54" x14ac:dyDescent="0.25">
      <c r="A6" s="1773" t="s">
        <v>924</v>
      </c>
      <c r="B6" s="1774"/>
      <c r="C6" s="1775"/>
    </row>
    <row r="7" spans="1:3" ht="39" customHeight="1" x14ac:dyDescent="0.25">
      <c r="A7" s="75" t="s">
        <v>2</v>
      </c>
      <c r="B7" s="1771" t="s">
        <v>3</v>
      </c>
      <c r="C7" s="1772"/>
    </row>
    <row r="8" spans="1:3" ht="39" customHeight="1" x14ac:dyDescent="0.25">
      <c r="A8" s="75" t="s">
        <v>4</v>
      </c>
      <c r="B8" s="1771" t="s">
        <v>5</v>
      </c>
      <c r="C8" s="1772"/>
    </row>
    <row r="9" spans="1:3" ht="39" customHeight="1" x14ac:dyDescent="0.25">
      <c r="A9" s="75" t="s">
        <v>923</v>
      </c>
      <c r="B9" s="1771" t="s">
        <v>7</v>
      </c>
      <c r="C9" s="1772"/>
    </row>
    <row r="10" spans="1:3" ht="39" customHeight="1" x14ac:dyDescent="0.25">
      <c r="A10" s="70">
        <v>1</v>
      </c>
      <c r="B10" s="70">
        <v>2</v>
      </c>
      <c r="C10" s="70">
        <v>3</v>
      </c>
    </row>
    <row r="11" spans="1:3" ht="36" x14ac:dyDescent="0.25">
      <c r="A11" s="1765" t="s">
        <v>925</v>
      </c>
      <c r="B11" s="1763" t="s">
        <v>26</v>
      </c>
      <c r="C11" s="1764"/>
    </row>
    <row r="12" spans="1:3" ht="36.75" thickBot="1" x14ac:dyDescent="0.3">
      <c r="A12" s="1766"/>
      <c r="B12" s="76" t="s">
        <v>46</v>
      </c>
      <c r="C12" s="77" t="s">
        <v>47</v>
      </c>
    </row>
    <row r="13" spans="1:3" ht="75" customHeight="1" x14ac:dyDescent="0.25">
      <c r="A13" s="81" t="e">
        <f>#REF!</f>
        <v>#REF!</v>
      </c>
      <c r="B13" s="82" t="e">
        <f>#REF!</f>
        <v>#REF!</v>
      </c>
      <c r="C13" s="83"/>
    </row>
    <row r="14" spans="1:3" ht="75" customHeight="1" x14ac:dyDescent="0.25">
      <c r="A14" s="84" t="e">
        <f>#REF!</f>
        <v>#REF!</v>
      </c>
      <c r="B14" s="85" t="e">
        <f>#REF!</f>
        <v>#REF!</v>
      </c>
      <c r="C14" s="86"/>
    </row>
    <row r="15" spans="1:3" ht="75" customHeight="1" x14ac:dyDescent="0.25">
      <c r="A15" s="84" t="e">
        <f>#REF!</f>
        <v>#REF!</v>
      </c>
      <c r="B15" s="85" t="e">
        <f>#REF!</f>
        <v>#REF!</v>
      </c>
      <c r="C15" s="86"/>
    </row>
    <row r="16" spans="1:3" ht="110.1" customHeight="1" x14ac:dyDescent="0.25">
      <c r="A16" s="84" t="e">
        <f>#REF!</f>
        <v>#REF!</v>
      </c>
      <c r="B16" s="85" t="e">
        <f>#REF!</f>
        <v>#REF!</v>
      </c>
      <c r="C16" s="86"/>
    </row>
    <row r="17" spans="1:3" ht="75" customHeight="1" x14ac:dyDescent="0.25">
      <c r="A17" s="87" t="e">
        <f>#REF!</f>
        <v>#REF!</v>
      </c>
      <c r="B17" s="85" t="e">
        <f>#REF!</f>
        <v>#REF!</v>
      </c>
      <c r="C17" s="86"/>
    </row>
    <row r="18" spans="1:3" ht="75" customHeight="1" x14ac:dyDescent="0.25">
      <c r="A18" s="84" t="e">
        <f>#REF!</f>
        <v>#REF!</v>
      </c>
      <c r="B18" s="85" t="e">
        <f>#REF!</f>
        <v>#REF!</v>
      </c>
      <c r="C18" s="86"/>
    </row>
    <row r="19" spans="1:3" ht="75" customHeight="1" x14ac:dyDescent="0.25">
      <c r="A19" s="84" t="e">
        <f>#REF!</f>
        <v>#REF!</v>
      </c>
      <c r="B19" s="85" t="e">
        <f>#REF!</f>
        <v>#REF!</v>
      </c>
      <c r="C19" s="86"/>
    </row>
    <row r="20" spans="1:3" ht="75" customHeight="1" x14ac:dyDescent="0.25">
      <c r="A20" s="84" t="e">
        <f>#REF!</f>
        <v>#REF!</v>
      </c>
      <c r="B20" s="85" t="e">
        <f>#REF!</f>
        <v>#REF!</v>
      </c>
      <c r="C20" s="86"/>
    </row>
    <row r="21" spans="1:3" ht="75" customHeight="1" x14ac:dyDescent="0.25">
      <c r="A21" s="84" t="e">
        <f>#REF!</f>
        <v>#REF!</v>
      </c>
      <c r="B21" s="85" t="e">
        <f>#REF!</f>
        <v>#REF!</v>
      </c>
      <c r="C21" s="86"/>
    </row>
    <row r="22" spans="1:3" ht="75" customHeight="1" x14ac:dyDescent="0.25">
      <c r="A22" s="84" t="e">
        <f>#REF!</f>
        <v>#REF!</v>
      </c>
      <c r="B22" s="85" t="e">
        <f>#REF!</f>
        <v>#REF!</v>
      </c>
      <c r="C22" s="86"/>
    </row>
    <row r="23" spans="1:3" ht="75" customHeight="1" x14ac:dyDescent="0.25">
      <c r="A23" s="84" t="e">
        <f>#REF!</f>
        <v>#REF!</v>
      </c>
      <c r="B23" s="85" t="e">
        <f>#REF!</f>
        <v>#REF!</v>
      </c>
      <c r="C23" s="86"/>
    </row>
    <row r="24" spans="1:3" ht="110.1" customHeight="1" x14ac:dyDescent="0.25">
      <c r="A24" s="84" t="e">
        <f>#REF!</f>
        <v>#REF!</v>
      </c>
      <c r="B24" s="85" t="e">
        <f>#REF!</f>
        <v>#REF!</v>
      </c>
      <c r="C24" s="86"/>
    </row>
    <row r="25" spans="1:3" ht="75" customHeight="1" x14ac:dyDescent="0.25">
      <c r="A25" s="84" t="e">
        <f>#REF!</f>
        <v>#REF!</v>
      </c>
      <c r="B25" s="85" t="e">
        <f>#REF!</f>
        <v>#REF!</v>
      </c>
      <c r="C25" s="86"/>
    </row>
    <row r="26" spans="1:3" ht="75" customHeight="1" thickBot="1" x14ac:dyDescent="0.3">
      <c r="A26" s="88" t="e">
        <f>#REF!</f>
        <v>#REF!</v>
      </c>
      <c r="B26" s="89" t="e">
        <f>#REF!</f>
        <v>#REF!</v>
      </c>
      <c r="C26" s="90"/>
    </row>
    <row r="27" spans="1:3" ht="65.25" customHeight="1" thickBot="1" x14ac:dyDescent="0.3">
      <c r="A27" s="91" t="e">
        <f>#REF!</f>
        <v>#REF!</v>
      </c>
      <c r="B27" s="1769" t="e">
        <f>SUM(B13:B26)</f>
        <v>#REF!</v>
      </c>
      <c r="C27" s="1770"/>
    </row>
    <row r="28" spans="1:3" ht="33.75" x14ac:dyDescent="0.25">
      <c r="A28" s="80"/>
      <c r="B28" s="79"/>
      <c r="C28" s="78"/>
    </row>
    <row r="29" spans="1:3" ht="33.75" x14ac:dyDescent="0.25">
      <c r="A29" s="80"/>
      <c r="B29" s="79"/>
      <c r="C29" s="78"/>
    </row>
    <row r="30" spans="1:3" ht="33.75" x14ac:dyDescent="0.25">
      <c r="A30" s="80"/>
      <c r="B30" s="79"/>
      <c r="C30" s="78"/>
    </row>
    <row r="31" spans="1:3" ht="33.75" x14ac:dyDescent="0.25">
      <c r="A31" s="80"/>
      <c r="B31" s="79"/>
      <c r="C31" s="78"/>
    </row>
    <row r="32" spans="1:3" ht="33.75" x14ac:dyDescent="0.25">
      <c r="A32" s="80"/>
      <c r="B32" s="79"/>
      <c r="C32" s="78"/>
    </row>
  </sheetData>
  <mergeCells count="8">
    <mergeCell ref="B27:C27"/>
    <mergeCell ref="A4:B4"/>
    <mergeCell ref="B7:C7"/>
    <mergeCell ref="A6:C6"/>
    <mergeCell ref="B11:C11"/>
    <mergeCell ref="B8:C8"/>
    <mergeCell ref="B9:C9"/>
    <mergeCell ref="A11:A12"/>
  </mergeCells>
  <pageMargins left="0.7" right="0.7" top="0.75" bottom="0.75" header="0.3" footer="0.3"/>
  <pageSetup paperSize="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POA 2023 - Consolidado</vt:lpstr>
      <vt:lpstr>TOTALES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madgarcia</dc:creator>
  <cp:keywords/>
  <dc:description/>
  <cp:lastModifiedBy>Eddy Elizabeth Canario</cp:lastModifiedBy>
  <cp:revision/>
  <cp:lastPrinted>2023-02-22T14:43:40Z</cp:lastPrinted>
  <dcterms:created xsi:type="dcterms:W3CDTF">2015-03-18T18:53:21Z</dcterms:created>
  <dcterms:modified xsi:type="dcterms:W3CDTF">2023-03-13T14:00:36Z</dcterms:modified>
  <cp:category/>
  <cp:contentStatus/>
</cp:coreProperties>
</file>