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emontero\Desktop\911\Nominas RRHH\2021\Diciembre 2021\"/>
    </mc:Choice>
  </mc:AlternateContent>
  <xr:revisionPtr revIDLastSave="0" documentId="13_ncr:1_{967D8E49-6012-44E5-AD13-DA453BA5E2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AMITE DE PENSIÓN DIC. 2021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J19" i="1"/>
  <c r="K19" i="1"/>
  <c r="F14" i="1"/>
  <c r="H14" i="1"/>
  <c r="J14" i="1"/>
  <c r="K14" i="1"/>
  <c r="L13" i="1"/>
  <c r="C19" i="1"/>
  <c r="C14" i="1"/>
  <c r="I19" i="1"/>
  <c r="D19" i="1"/>
  <c r="L17" i="1"/>
  <c r="L12" i="1"/>
  <c r="H13" i="1"/>
  <c r="G13" i="1"/>
  <c r="G14" i="1" s="1"/>
  <c r="L18" i="1" l="1"/>
  <c r="L19" i="1" s="1"/>
  <c r="I14" i="1"/>
  <c r="D14" i="1"/>
  <c r="L14" i="1" l="1"/>
</calcChain>
</file>

<file path=xl/sharedStrings.xml><?xml version="1.0" encoding="utf-8"?>
<sst xmlns="http://schemas.openxmlformats.org/spreadsheetml/2006/main" count="39" uniqueCount="32">
  <si>
    <t>Ingreso Bruto</t>
  </si>
  <si>
    <t xml:space="preserve">Subtotal </t>
  </si>
  <si>
    <t>Seguridad Social</t>
  </si>
  <si>
    <t>NO.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</si>
  <si>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</si>
  <si>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</si>
  <si>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</si>
  <si>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</si>
  <si>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</si>
  <si>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</si>
  <si>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</si>
  <si>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</si>
  <si>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</si>
  <si>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</si>
  <si>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F</t>
  </si>
  <si>
    <t>Tipo de empleados</t>
  </si>
  <si>
    <t>DIVISIÓN DE SERVICIOS GENERALES</t>
  </si>
  <si>
    <t>MILAGROS DEL CARMEN LIRANZO</t>
  </si>
  <si>
    <t>CONSERJE</t>
  </si>
  <si>
    <t>TRAMITE DE PENSIÓN</t>
  </si>
  <si>
    <t>NOMINA PERSONAL EN TRAMITE DE PENSIÓN</t>
  </si>
  <si>
    <t>102</t>
  </si>
  <si>
    <t>001</t>
  </si>
  <si>
    <t>FLIX PAULA BALDERA</t>
  </si>
  <si>
    <t>ENC. DE MAYORDOMIA</t>
  </si>
  <si>
    <t>M</t>
  </si>
  <si>
    <t>BIBLIOTECAS PÚBLICAS</t>
  </si>
  <si>
    <t>010</t>
  </si>
  <si>
    <t>203</t>
  </si>
  <si>
    <t>JOSE ALTAGRACIA SENCION PAULINO</t>
  </si>
  <si>
    <t>CARMEN PASTORA DIAZ GARCIA</t>
  </si>
  <si>
    <t>AUXILIAR BIBLIOTECARIO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</si>
</sst>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/>
    <xf numFmtId="0" fontId="9" fillId="6" borderId="0" xfId="0" applyFont="1" applyFill="1" applyBorder="1" applyAlignment="1">
      <alignment horizontal="left"/>
    </xf>
    <xf numFmtId="43" fontId="9" fillId="6" borderId="0" xfId="1" applyFont="1" applyFill="1" applyBorder="1" applyAlignment="1">
      <alignment horizontal="left"/>
    </xf>
    <xf numFmtId="0" fontId="0" fillId="6" borderId="0" xfId="0" applyFill="1"/>
    <xf numFmtId="0" fontId="0" fillId="0" borderId="10" xfId="0" applyBorder="1"/>
    <xf numFmtId="0" fontId="10" fillId="6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6" borderId="0" xfId="0" applyFont="1" applyFill="1" applyBorder="1" applyAlignment="1">
      <alignment horizontal="center"/>
    </xf>
    <xf numFmtId="0" fontId="0" fillId="0" borderId="0" xfId="0" applyBorder="1"/>
    <xf numFmtId="0" fontId="0" fillId="6" borderId="0" xfId="0" applyFill="1" applyBorder="1"/>
    <xf numFmtId="0" fontId="11" fillId="6" borderId="0" xfId="0" applyFont="1" applyFill="1" applyAlignment="1">
      <alignment horizontal="center"/>
    </xf>
    <xf numFmtId="17" fontId="11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/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2" fillId="4" borderId="4" xfId="0" applyFont="1" applyFill="1" applyBorder="1" applyAlignment="1"/>
    <xf numFmtId="0" fontId="9" fillId="5" borderId="11" xfId="0" applyFont="1" applyFill="1" applyBorder="1" applyAlignment="1">
      <alignment horizontal="left"/>
    </xf>
    <xf numFmtId="43" fontId="9" fillId="5" borderId="11" xfId="1" applyFont="1" applyFill="1" applyBorder="1" applyAlignment="1">
      <alignment horizontal="center"/>
    </xf>
    <xf numFmtId="43" fontId="9" fillId="5" borderId="11" xfId="1" applyFont="1" applyFill="1" applyBorder="1" applyAlignment="1">
      <alignment horizontal="left"/>
    </xf>
    <xf numFmtId="49" fontId="8" fillId="3" borderId="12" xfId="0" applyNumberFormat="1" applyFont="1" applyFill="1" applyBorder="1" applyAlignment="1">
      <alignment horizontal="center"/>
    </xf>
    <xf numFmtId="0" fontId="0" fillId="3" borderId="9" xfId="0" applyFont="1" applyFill="1" applyBorder="1" applyAlignment="1"/>
    <xf numFmtId="0" fontId="0" fillId="3" borderId="9" xfId="0" applyFont="1" applyFill="1" applyBorder="1" applyAlignment="1">
      <alignment horizontal="center"/>
    </xf>
    <xf numFmtId="43" fontId="8" fillId="3" borderId="9" xfId="1" applyFont="1" applyFill="1" applyBorder="1" applyAlignment="1">
      <alignment horizontal="left"/>
    </xf>
    <xf numFmtId="43" fontId="8" fillId="3" borderId="13" xfId="1" applyFont="1" applyFill="1" applyBorder="1" applyAlignment="1">
      <alignment horizontal="left"/>
    </xf>
    <xf numFmtId="49" fontId="8" fillId="3" borderId="14" xfId="0" applyNumberFormat="1" applyFont="1" applyFill="1" applyBorder="1" applyAlignment="1">
      <alignment horizontal="center"/>
    </xf>
    <xf numFmtId="0" fontId="8" fillId="3" borderId="15" xfId="0" applyFont="1" applyFill="1" applyBorder="1" applyAlignment="1">
      <alignment horizontal="left"/>
    </xf>
    <xf numFmtId="0" fontId="8" fillId="3" borderId="1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43" fontId="8" fillId="3" borderId="15" xfId="1" applyFont="1" applyFill="1" applyBorder="1" applyAlignment="1">
      <alignment horizontal="left"/>
    </xf>
    <xf numFmtId="43" fontId="8" fillId="3" borderId="16" xfId="1" applyFont="1" applyFill="1" applyBorder="1" applyAlignment="1">
      <alignment horizontal="left"/>
    </xf>
    <xf numFmtId="0" fontId="2" fillId="4" borderId="17" xfId="0" applyFont="1" applyFill="1" applyBorder="1" applyAlignment="1"/>
    <xf numFmtId="0" fontId="9" fillId="6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9"/>
  <sheetViews>
    <sheetView tabSelected="1" topLeftCell="D1" workbookViewId="0">
      <pane ySplit="9" topLeftCell="A10" activePane="bottomLeft" state="frozen"/>
      <selection pane="bottomLeft" activeCell="A9" sqref="A9:L9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22" t="s">
        <v>12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66" ht="22.5" x14ac:dyDescent="0.45">
      <c r="A2" s="22" t="s">
        <v>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66" ht="22.5" x14ac:dyDescent="0.45">
      <c r="A3" s="23">
        <v>44531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66" x14ac:dyDescent="0.25">
      <c r="A4" s="15"/>
      <c r="B4" s="21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6" x14ac:dyDescent="0.25">
      <c r="A5" s="15"/>
      <c r="B5" s="21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66" x14ac:dyDescent="0.25">
      <c r="A6" s="15"/>
      <c r="B6" s="21"/>
      <c r="C6" s="21"/>
      <c r="D6" s="15"/>
      <c r="E6" s="15"/>
      <c r="F6" s="15"/>
      <c r="G6" s="15"/>
      <c r="H6" s="15"/>
      <c r="I6" s="15"/>
      <c r="J6" s="15"/>
      <c r="K6" s="15"/>
      <c r="L6" s="15"/>
    </row>
    <row r="7" spans="1:166" ht="15.75" thickBo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24" t="s">
        <v>2</v>
      </c>
      <c r="H8" s="25"/>
      <c r="I8" s="4"/>
      <c r="J8" s="4"/>
      <c r="K8" s="4"/>
      <c r="L8" s="4"/>
    </row>
    <row r="9" spans="1:166" s="8" customFormat="1" ht="30" customHeight="1" thickBot="1" x14ac:dyDescent="0.3">
      <c r="A9" s="11" t="s">
        <v>3</v>
      </c>
      <c r="B9" s="46" t="s">
        <v>4</v>
      </c>
      <c r="C9" s="6" t="s">
        <v>5</v>
      </c>
      <c r="D9" s="11" t="s">
        <v>15</v>
      </c>
      <c r="E9" s="11" t="s">
        <v>13</v>
      </c>
      <c r="F9" s="11" t="s">
        <v>0</v>
      </c>
      <c r="G9" s="6" t="s">
        <v>6</v>
      </c>
      <c r="H9" s="6" t="s">
        <v>7</v>
      </c>
      <c r="I9" s="47" t="s">
        <v>8</v>
      </c>
      <c r="J9" s="47" t="s">
        <v>9</v>
      </c>
      <c r="K9" s="47" t="s">
        <v>10</v>
      </c>
      <c r="L9" s="10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s="15" customFormat="1" ht="16.5" thickBot="1" x14ac:dyDescent="0.3">
      <c r="A10" s="17"/>
      <c r="B10" s="13"/>
      <c r="C10" s="45"/>
      <c r="D10" s="19"/>
      <c r="E10" s="13"/>
      <c r="F10" s="14"/>
      <c r="G10" s="14"/>
      <c r="H10" s="14"/>
      <c r="I10" s="14"/>
      <c r="J10" s="14"/>
      <c r="K10" s="14"/>
      <c r="L10" s="14"/>
    </row>
    <row r="11" spans="1:166" ht="15.75" thickBot="1" x14ac:dyDescent="0.3">
      <c r="A11" s="44" t="s">
        <v>16</v>
      </c>
      <c r="B11" s="12"/>
      <c r="C11" s="26"/>
      <c r="D11" s="27"/>
      <c r="E11" s="12"/>
      <c r="F11" s="12"/>
      <c r="G11" s="12"/>
      <c r="H11" s="12"/>
      <c r="I11" s="12"/>
      <c r="J11" s="12"/>
      <c r="K11" s="12"/>
      <c r="L11" s="12"/>
      <c r="M11" s="16"/>
    </row>
    <row r="12" spans="1:166" x14ac:dyDescent="0.25">
      <c r="A12" s="33" t="s">
        <v>22</v>
      </c>
      <c r="B12" s="34" t="s">
        <v>23</v>
      </c>
      <c r="C12" s="34" t="s">
        <v>24</v>
      </c>
      <c r="D12" s="35" t="s">
        <v>19</v>
      </c>
      <c r="E12" s="35" t="s">
        <v>25</v>
      </c>
      <c r="F12" s="36">
        <v>32000</v>
      </c>
      <c r="G12" s="36">
        <v>918.4</v>
      </c>
      <c r="H12" s="36">
        <v>972.8</v>
      </c>
      <c r="I12" s="36"/>
      <c r="J12" s="36">
        <v>14017.32</v>
      </c>
      <c r="K12" s="36">
        <v>15908.52</v>
      </c>
      <c r="L12" s="37">
        <f>+F12-K12</f>
        <v>16091.48</v>
      </c>
      <c r="M12" s="20"/>
    </row>
    <row r="13" spans="1:166" ht="15.75" thickBot="1" x14ac:dyDescent="0.3">
      <c r="A13" s="38" t="s">
        <v>21</v>
      </c>
      <c r="B13" s="39" t="s">
        <v>17</v>
      </c>
      <c r="C13" s="39" t="s">
        <v>18</v>
      </c>
      <c r="D13" s="40" t="s">
        <v>19</v>
      </c>
      <c r="E13" s="41" t="s">
        <v>14</v>
      </c>
      <c r="F13" s="42">
        <v>9983.5</v>
      </c>
      <c r="G13" s="42">
        <f>+F13*0.0287</f>
        <v>286.52645000000001</v>
      </c>
      <c r="H13" s="42">
        <f>+F13*0.0304</f>
        <v>303.4984</v>
      </c>
      <c r="I13" s="42">
        <v>0</v>
      </c>
      <c r="J13" s="42">
        <v>1572.09</v>
      </c>
      <c r="K13" s="42">
        <v>2162.12</v>
      </c>
      <c r="L13" s="43">
        <f>+F13-K13</f>
        <v>7821.38</v>
      </c>
    </row>
    <row r="14" spans="1:166" x14ac:dyDescent="0.25">
      <c r="A14" s="30"/>
      <c r="B14" s="30" t="s">
        <v>1</v>
      </c>
      <c r="C14" s="30">
        <f>+COUNTA(C12:C13)</f>
        <v>2</v>
      </c>
      <c r="D14" s="31">
        <f>SUM(D13:D13)</f>
        <v>0</v>
      </c>
      <c r="E14" s="31"/>
      <c r="F14" s="32">
        <f>SUM(F12:F13)</f>
        <v>41983.5</v>
      </c>
      <c r="G14" s="32">
        <f>SUM(G12:G13)</f>
        <v>1204.9264499999999</v>
      </c>
      <c r="H14" s="32">
        <f>SUM(H12:H13)</f>
        <v>1276.2983999999999</v>
      </c>
      <c r="I14" s="32">
        <f t="shared" ref="I14" si="0">SUM(I13:I13)</f>
        <v>0</v>
      </c>
      <c r="J14" s="32">
        <f>SUM(J12:J13)</f>
        <v>15589.41</v>
      </c>
      <c r="K14" s="32">
        <f>SUM(K12:K13)</f>
        <v>18070.64</v>
      </c>
      <c r="L14" s="32">
        <f>SUM(L12:L13)</f>
        <v>23912.86</v>
      </c>
    </row>
    <row r="15" spans="1:166" ht="15.75" thickBot="1" x14ac:dyDescent="0.3">
      <c r="D15" s="18"/>
      <c r="E15" s="18"/>
    </row>
    <row r="16" spans="1:166" ht="15.75" thickBot="1" x14ac:dyDescent="0.3">
      <c r="A16" s="28" t="s">
        <v>26</v>
      </c>
      <c r="B16" s="12"/>
      <c r="C16" s="12"/>
      <c r="D16" s="27"/>
      <c r="E16" s="12"/>
      <c r="F16" s="12"/>
      <c r="G16" s="12"/>
      <c r="H16" s="12"/>
      <c r="I16" s="12"/>
      <c r="J16" s="12"/>
      <c r="K16" s="12"/>
      <c r="L16" s="29"/>
      <c r="M16" s="16"/>
    </row>
    <row r="17" spans="1:13" x14ac:dyDescent="0.25">
      <c r="A17" s="33" t="s">
        <v>27</v>
      </c>
      <c r="B17" s="34" t="s">
        <v>29</v>
      </c>
      <c r="C17" s="34" t="s">
        <v>31</v>
      </c>
      <c r="D17" s="35" t="s">
        <v>19</v>
      </c>
      <c r="E17" s="35" t="s">
        <v>25</v>
      </c>
      <c r="F17" s="36">
        <v>19943.830000000002</v>
      </c>
      <c r="G17" s="36">
        <v>572.39</v>
      </c>
      <c r="H17" s="36">
        <v>606.29</v>
      </c>
      <c r="I17" s="36"/>
      <c r="J17" s="36">
        <v>7082.67</v>
      </c>
      <c r="K17" s="36">
        <v>8261.35</v>
      </c>
      <c r="L17" s="37">
        <f>+F17-K17</f>
        <v>11682.480000000001</v>
      </c>
      <c r="M17" s="20"/>
    </row>
    <row r="18" spans="1:13" ht="15.75" thickBot="1" x14ac:dyDescent="0.3">
      <c r="A18" s="38" t="s">
        <v>28</v>
      </c>
      <c r="B18" s="39" t="s">
        <v>30</v>
      </c>
      <c r="C18" s="39" t="s">
        <v>31</v>
      </c>
      <c r="D18" s="40" t="s">
        <v>19</v>
      </c>
      <c r="E18" s="41" t="s">
        <v>14</v>
      </c>
      <c r="F18" s="42">
        <v>18130.75</v>
      </c>
      <c r="G18" s="42">
        <v>520.35</v>
      </c>
      <c r="H18" s="42">
        <v>551.16999999999996</v>
      </c>
      <c r="I18" s="42">
        <v>0</v>
      </c>
      <c r="J18" s="42">
        <v>8056.02</v>
      </c>
      <c r="K18" s="42">
        <v>9127.5400000000009</v>
      </c>
      <c r="L18" s="43">
        <f>+F18-K18</f>
        <v>9003.2099999999991</v>
      </c>
    </row>
    <row r="19" spans="1:13" x14ac:dyDescent="0.25">
      <c r="A19" s="30"/>
      <c r="B19" s="30" t="s">
        <v>1</v>
      </c>
      <c r="C19" s="30">
        <f>+COUNTA(C17:C18)</f>
        <v>2</v>
      </c>
      <c r="D19" s="31">
        <f>SUM(D18:D18)</f>
        <v>0</v>
      </c>
      <c r="E19" s="31"/>
      <c r="F19" s="32">
        <f>SUM(F17:F18)</f>
        <v>38074.58</v>
      </c>
      <c r="G19" s="32">
        <f>SUM(G17:G18)</f>
        <v>1092.74</v>
      </c>
      <c r="H19" s="32">
        <f>SUM(H17:H18)</f>
        <v>1157.46</v>
      </c>
      <c r="I19" s="32">
        <f t="shared" ref="I19" si="1">SUM(I18:I18)</f>
        <v>0</v>
      </c>
      <c r="J19" s="32">
        <f>SUM(J17:J18)</f>
        <v>15138.69</v>
      </c>
      <c r="K19" s="32">
        <f>SUM(K17:K18)</f>
        <v>17388.89</v>
      </c>
      <c r="L19" s="32">
        <f>SUM(L17:L18)</f>
        <v>20685.690000000002</v>
      </c>
    </row>
  </sheetData>
  <mergeCells count="4">
    <mergeCell ref="A1:L1"/>
    <mergeCell ref="A2:L2"/>
    <mergeCell ref="A3:L3"/>
    <mergeCell ref="G8:H8"/>
  </mergeCells>
  <phoneticPr fontId="12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PENSIÓN DIC. 2021.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Enmanuel V. Montero</cp:lastModifiedBy>
  <cp:lastPrinted>2021-12-29T15:24:42Z</cp:lastPrinted>
  <dcterms:created xsi:type="dcterms:W3CDTF">2015-06-05T18:19:34Z</dcterms:created>
  <dcterms:modified xsi:type="dcterms:W3CDTF">2021-12-29T15:26:13Z</dcterms:modified>
</cp:coreProperties>
</file>