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ENERO 2023\"/>
    </mc:Choice>
  </mc:AlternateContent>
  <xr:revisionPtr revIDLastSave="0" documentId="13_ncr:1_{B76EFF92-3E04-425E-AA03-F345DF47E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PENSIÓN EN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L18" i="1"/>
  <c r="I18" i="1"/>
  <c r="H18" i="1"/>
  <c r="G18" i="1"/>
  <c r="F18" i="1"/>
  <c r="C18" i="1"/>
  <c r="H17" i="1"/>
  <c r="G17" i="1"/>
  <c r="J14" i="1"/>
  <c r="I14" i="1"/>
  <c r="F14" i="1"/>
  <c r="C14" i="1"/>
  <c r="H13" i="1"/>
  <c r="G13" i="1"/>
  <c r="K17" i="1" l="1"/>
  <c r="K13" i="1"/>
  <c r="L13" i="1" s="1"/>
  <c r="K14" i="1" l="1"/>
  <c r="L14" i="1"/>
  <c r="H14" i="1"/>
  <c r="G14" i="1"/>
</calcChain>
</file>

<file path=xl/sharedStrings.xml><?xml version="1.0" encoding="utf-8"?>
<sst xmlns="http://schemas.openxmlformats.org/spreadsheetml/2006/main" count="29" uniqueCount="26">
  <si>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</si>
  <si>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</si>
  <si>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</si>
  <si>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</si>
  <si>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</si>
  <si>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</si>
  <si>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</si>
  <si>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</si>
  <si>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</si>
  <si>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</si>
  <si>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</si>
  <si>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</si>
  <si>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</si>
  <si>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Tipo de empleados</t>
  </si>
  <si>
    <t>BIBLIOTECAS PÚBLICAS</t>
  </si>
  <si>
    <t>AUXILIAR BIBLIOTECARIO I</t>
  </si>
  <si>
    <t>DEPARTAMENTO DE SERVICIO AL PUBLICO-BNPHU</t>
  </si>
  <si>
    <t>054</t>
  </si>
  <si>
    <t xml:space="preserve">MARIA ANGELINA GUERRERO SANTANA </t>
  </si>
  <si>
    <t>SUPERVISOR (A)</t>
  </si>
  <si>
    <t>COD.</t>
  </si>
  <si>
    <t>NÓMINA PERSONAL EN TRÁMITE DE PENSIÓN</t>
  </si>
  <si>
    <t>TRÁMITE DE PENSIÓN</t>
  </si>
  <si>
    <t>Género</t>
  </si>
  <si>
    <t>017</t>
  </si>
  <si>
    <t>AMARILI DEL CARMEN TÁVERAS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</si>
</sst>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8" xfId="0" applyBorder="1"/>
    <xf numFmtId="0" fontId="10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43" fontId="9" fillId="5" borderId="10" xfId="1" applyFont="1" applyFill="1" applyBorder="1" applyAlignment="1">
      <alignment horizontal="center"/>
    </xf>
    <xf numFmtId="43" fontId="9" fillId="5" borderId="10" xfId="1" applyFont="1" applyFill="1" applyBorder="1" applyAlignment="1">
      <alignment horizontal="left"/>
    </xf>
    <xf numFmtId="43" fontId="9" fillId="5" borderId="11" xfId="1" applyFont="1" applyFill="1" applyBorder="1" applyAlignment="1">
      <alignment horizontal="left"/>
    </xf>
    <xf numFmtId="0" fontId="0" fillId="3" borderId="0" xfId="0" applyFill="1"/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/>
    <xf numFmtId="0" fontId="9" fillId="5" borderId="14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left"/>
    </xf>
    <xf numFmtId="43" fontId="9" fillId="5" borderId="15" xfId="1" applyFont="1" applyFill="1" applyBorder="1" applyAlignment="1">
      <alignment horizontal="center"/>
    </xf>
    <xf numFmtId="43" fontId="9" fillId="5" borderId="15" xfId="1" applyFont="1" applyFill="1" applyBorder="1" applyAlignment="1">
      <alignment horizontal="left"/>
    </xf>
    <xf numFmtId="43" fontId="9" fillId="5" borderId="16" xfId="1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0" fontId="2" fillId="4" borderId="6" xfId="0" applyFont="1" applyFill="1" applyBorder="1"/>
    <xf numFmtId="0" fontId="13" fillId="0" borderId="0" xfId="0" applyFont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8"/>
  <sheetViews>
    <sheetView tabSelected="1" zoomScale="80" zoomScaleNormal="80" workbookViewId="0">
      <pane ySplit="9" topLeftCell="A10" activePane="bottomLeft" state="frozen"/>
      <selection pane="bottomLeft" activeCell="L14" sqref="L1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66" ht="22.5" x14ac:dyDescent="0.45">
      <c r="A2" s="44" t="s">
        <v>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66" ht="22.5" x14ac:dyDescent="0.45">
      <c r="A3" s="45">
        <v>44927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6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66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66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6" t="s">
        <v>2</v>
      </c>
      <c r="H8" s="47"/>
      <c r="I8" s="4"/>
      <c r="J8" s="4"/>
      <c r="K8" s="4"/>
      <c r="L8" s="4"/>
    </row>
    <row r="9" spans="1:166" s="8" customFormat="1" ht="30" customHeight="1" thickBot="1" x14ac:dyDescent="0.3">
      <c r="A9" s="11" t="s">
        <v>20</v>
      </c>
      <c r="B9" s="19" t="s">
        <v>3</v>
      </c>
      <c r="C9" s="11" t="s">
        <v>4</v>
      </c>
      <c r="D9" s="11" t="s">
        <v>13</v>
      </c>
      <c r="E9" s="11" t="s">
        <v>23</v>
      </c>
      <c r="F9" s="11" t="s">
        <v>0</v>
      </c>
      <c r="G9" s="6" t="s">
        <v>5</v>
      </c>
      <c r="H9" s="6" t="s">
        <v>6</v>
      </c>
      <c r="I9" s="20" t="s">
        <v>7</v>
      </c>
      <c r="J9" s="20" t="s">
        <v>8</v>
      </c>
      <c r="K9" s="20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4" customFormat="1" ht="15.75" x14ac:dyDescent="0.25">
      <c r="A10" s="16"/>
      <c r="B10" s="12"/>
      <c r="C10" s="48"/>
      <c r="D10" s="18"/>
      <c r="E10" s="12"/>
      <c r="F10" s="13"/>
      <c r="G10" s="13"/>
      <c r="H10" s="13"/>
      <c r="I10" s="13"/>
      <c r="J10" s="13"/>
      <c r="K10" s="13"/>
      <c r="L10" s="13"/>
    </row>
    <row r="11" spans="1:166" ht="15.75" thickBot="1" x14ac:dyDescent="0.3">
      <c r="D11" s="17"/>
      <c r="E11" s="17"/>
    </row>
    <row r="12" spans="1:166" ht="15.75" thickBot="1" x14ac:dyDescent="0.3">
      <c r="A12" s="42"/>
      <c r="B12" s="29" t="s">
        <v>16</v>
      </c>
      <c r="C12" s="29"/>
      <c r="D12" s="30"/>
      <c r="E12" s="29"/>
      <c r="F12" s="29"/>
      <c r="G12" s="29"/>
      <c r="H12" s="29"/>
      <c r="I12" s="29"/>
      <c r="J12" s="29"/>
      <c r="K12" s="29"/>
      <c r="L12" s="31"/>
      <c r="M12" s="15"/>
    </row>
    <row r="13" spans="1:166" s="27" customFormat="1" ht="16.5" thickBot="1" x14ac:dyDescent="0.3">
      <c r="A13" s="38" t="s">
        <v>17</v>
      </c>
      <c r="B13" s="39" t="s">
        <v>18</v>
      </c>
      <c r="C13" s="39" t="s">
        <v>19</v>
      </c>
      <c r="D13" s="40" t="s">
        <v>22</v>
      </c>
      <c r="E13" s="40" t="s">
        <v>12</v>
      </c>
      <c r="F13" s="41">
        <v>45000</v>
      </c>
      <c r="G13" s="21">
        <f t="shared" ref="G13" si="0">+F13*2.87%</f>
        <v>1291.5</v>
      </c>
      <c r="H13" s="21">
        <f t="shared" ref="H13" si="1">+F13*3.04%</f>
        <v>1368</v>
      </c>
      <c r="I13" s="21">
        <v>1148.33</v>
      </c>
      <c r="J13" s="21">
        <v>75</v>
      </c>
      <c r="K13" s="21">
        <f t="shared" ref="K13" si="2">+G13+H13+I13+J13</f>
        <v>3882.83</v>
      </c>
      <c r="L13" s="21">
        <f t="shared" ref="L13" si="3">+F13-K13</f>
        <v>41117.17</v>
      </c>
    </row>
    <row r="14" spans="1:166" ht="15.75" thickBot="1" x14ac:dyDescent="0.3">
      <c r="A14" s="32"/>
      <c r="B14" s="33" t="s">
        <v>1</v>
      </c>
      <c r="C14" s="33">
        <f>+COUNTA(C13:C13)</f>
        <v>1</v>
      </c>
      <c r="D14" s="34"/>
      <c r="E14" s="34"/>
      <c r="F14" s="35">
        <f>SUM(F13:F13)</f>
        <v>45000</v>
      </c>
      <c r="G14" s="35">
        <f>SUM(G13:G13)</f>
        <v>1291.5</v>
      </c>
      <c r="H14" s="35">
        <f>SUM(H13:H13)</f>
        <v>1368</v>
      </c>
      <c r="I14" s="35">
        <f>SUM(I13:I13)</f>
        <v>1148.33</v>
      </c>
      <c r="J14" s="35">
        <f>SUM(J13:J13)</f>
        <v>75</v>
      </c>
      <c r="K14" s="35">
        <f>SUM(K13:K13)</f>
        <v>3882.83</v>
      </c>
      <c r="L14" s="36">
        <f>SUM(L13:L13)</f>
        <v>41117.17</v>
      </c>
    </row>
    <row r="15" spans="1:166" ht="15.75" thickBot="1" x14ac:dyDescent="0.3"/>
    <row r="16" spans="1:166" ht="15.75" thickBot="1" x14ac:dyDescent="0.3">
      <c r="A16" s="28"/>
      <c r="B16" s="28" t="s">
        <v>14</v>
      </c>
      <c r="C16" s="29"/>
      <c r="D16" s="30"/>
      <c r="E16" s="29"/>
      <c r="F16" s="29"/>
      <c r="G16" s="29"/>
      <c r="H16" s="29"/>
      <c r="I16" s="29"/>
      <c r="J16" s="29"/>
      <c r="K16" s="29"/>
      <c r="L16" s="31"/>
    </row>
    <row r="17" spans="1:12" s="43" customFormat="1" ht="18.75" x14ac:dyDescent="0.3">
      <c r="A17" s="38" t="s">
        <v>24</v>
      </c>
      <c r="B17" s="39" t="s">
        <v>25</v>
      </c>
      <c r="C17" s="39" t="s">
        <v>15</v>
      </c>
      <c r="D17" s="37" t="s">
        <v>22</v>
      </c>
      <c r="E17" s="40" t="s">
        <v>12</v>
      </c>
      <c r="F17" s="41">
        <v>21450</v>
      </c>
      <c r="G17" s="21">
        <f>+F17*2.87%</f>
        <v>615.61500000000001</v>
      </c>
      <c r="H17" s="21">
        <f>+F17*3.04%</f>
        <v>652.08000000000004</v>
      </c>
      <c r="I17" s="21">
        <v>0</v>
      </c>
      <c r="J17" s="21">
        <v>6242.5</v>
      </c>
      <c r="K17" s="21">
        <f>+G17+H17+I17+J17</f>
        <v>7510.1949999999997</v>
      </c>
      <c r="L17" s="21">
        <v>13939.8</v>
      </c>
    </row>
    <row r="18" spans="1:12" ht="15.75" thickBot="1" x14ac:dyDescent="0.3">
      <c r="A18" s="22"/>
      <c r="B18" s="23" t="s">
        <v>1</v>
      </c>
      <c r="C18" s="23">
        <f>+COUNTA(C17:C17)</f>
        <v>1</v>
      </c>
      <c r="D18" s="24"/>
      <c r="E18" s="24"/>
      <c r="F18" s="25">
        <f>SUM(F17)</f>
        <v>21450</v>
      </c>
      <c r="G18" s="25">
        <f>SUM(G17)</f>
        <v>615.61500000000001</v>
      </c>
      <c r="H18" s="25">
        <f>SUM(H17)</f>
        <v>652.08000000000004</v>
      </c>
      <c r="I18" s="25">
        <f>SUM(I17)</f>
        <v>0</v>
      </c>
      <c r="J18" s="25">
        <f>SUM(J17)</f>
        <v>6242.5</v>
      </c>
      <c r="K18" s="25">
        <f>SUM(K17)</f>
        <v>7510.1949999999997</v>
      </c>
      <c r="L18" s="26">
        <f>SUM(L17)</f>
        <v>13939.8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2023-01-25T19:10:37Z</cp:lastPrinted>
  <dcterms:created xsi:type="dcterms:W3CDTF">2015-06-05T18:19:34Z</dcterms:created>
  <dcterms:modified xsi:type="dcterms:W3CDTF">2023-01-25T19:12:32Z</dcterms:modified>
</cp:coreProperties>
</file>