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BB984579-2D7C-4ADB-87DB-C22889E92737}" xr6:coauthVersionLast="47" xr6:coauthVersionMax="47" xr10:uidLastSave="{00000000-0000-0000-0000-000000000000}"/>
  <bookViews>
    <workbookView xWindow="3645" yWindow="765" windowWidth="17535" windowHeight="14835" xr2:uid="{4ADEC5F6-407F-4AF5-B19F-A5F369A1DE49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Hoja1!$A$1:$C$48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17" i="1"/>
  <c r="C11" i="1" l="1"/>
  <c r="C14" i="1" l="1"/>
  <c r="C38" i="1"/>
  <c r="C19" i="1" l="1"/>
  <c r="C21" i="1" s="1"/>
  <c r="C31" i="1" l="1"/>
  <c r="C40" i="1" l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<sst xmlns="http://schemas.openxmlformats.org/spreadsheetml/2006/main" count="35" uniqueCount="34">
  <si>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</si>
  <si>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</si>
  <si>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</si>
  <si>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</si>
  <si>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</si>
  <si>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</si>
  <si>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</si>
  <si>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</si>
  <si>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</si>
  <si>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</si>
  <si>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</si>
  <si>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</si>
  <si>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</si>
  <si>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</si>
  <si>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</si>
  <si>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</si>
  <si>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</si>
  <si>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</si>
  <si>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</si>
  <si>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</si>
  <si>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</si>
  <si>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</si>
  <si>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</si>
  <si>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</si>
  <si>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</si>
  <si>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</si>
  <si>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</si>
  <si>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</si>
  <si>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</si>
  <si>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>TRANSFERENCIA INTERPROGRAMA</t>
  </si>
  <si>
    <t xml:space="preserve"> Enc. Div. de Contabilidad</t>
  </si>
  <si>
    <t>AL 31 DE MAYO AÑO 2024</t>
  </si>
  <si>
    <t>Edwin Rafael Tejeda Ciprián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</si>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</sst>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" fontId="16" fillId="0" borderId="0" xfId="0" applyNumberFormat="1" applyFont="1"/>
    <xf numFmtId="4" fontId="17" fillId="0" borderId="0" xfId="0" applyNumberFormat="1" applyFont="1"/>
    <xf numFmtId="4" fontId="13" fillId="0" borderId="0" xfId="0" applyNumberFormat="1" applyFont="1"/>
    <xf numFmtId="43" fontId="8" fillId="0" borderId="0" xfId="1" applyFont="1" applyFill="1" applyBorder="1"/>
    <xf numFmtId="4" fontId="8" fillId="0" borderId="0" xfId="1" applyNumberFormat="1" applyFont="1" applyFill="1" applyBorder="1"/>
    <xf numFmtId="0" fontId="18" fillId="0" borderId="0" xfId="0" applyFont="1"/>
    <xf numFmtId="43" fontId="19" fillId="0" borderId="0" xfId="0" applyNumberFormat="1" applyFont="1"/>
    <xf numFmtId="4" fontId="10" fillId="0" borderId="2" xfId="1" applyNumberFormat="1" applyFont="1" applyBorder="1"/>
    <xf numFmtId="0" fontId="11" fillId="0" borderId="0" xfId="0" applyFont="1" applyAlignment="1">
      <alignment horizontal="left" vertical="center"/>
    </xf>
    <xf numFmtId="43" fontId="0" fillId="0" borderId="0" xfId="0" applyNumberFormat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79376</xdr:rowOff>
    </xdr:from>
    <xdr:to>
      <xdr:col>0</xdr:col>
      <xdr:colOff>1010557</xdr:colOff>
      <xdr:row>3</xdr:row>
      <xdr:rowOff>213452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9376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AUDITOR&#205;A\INFORME%20MAYO%202024.xls" TargetMode="External"/><Relationship Id="rId1" Type="http://schemas.openxmlformats.org/officeDocument/2006/relationships/externalLinkPath" Target="/Users/jheredia/Desktop/Document-JUANA/2024/AUDITOR&#205;A/INFORME%20MAYO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AppData\Local\Microsoft\Windows\INetCache\Content.Outlook\B91E0Q9K\Reporte%20Bienes%20de%20consumo%20MAYO%202024.xlsx" TargetMode="External"/><Relationship Id="rId1" Type="http://schemas.openxmlformats.org/officeDocument/2006/relationships/externalLinkPath" Target="Reporte%20Bienes%20de%20consumo%20MAY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CUENTA%20UNICA\CONTROL%20CUENTA%20&#218;NICA%20junio%202024.xlsx" TargetMode="External"/><Relationship Id="rId1" Type="http://schemas.openxmlformats.org/officeDocument/2006/relationships/externalLinkPath" Target="/Users/jheredia/Desktop/Document-JUANA/2024/CUENTA%20UNICA/CONTROL%20CUENTA%20&#218;NICA%20junio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INFORMACIONES%20OAI\ABRIL\Reporte%20Bienes%20de%20consumo%20ABRIL%202024.xlsx" TargetMode="External"/><Relationship Id="rId1" Type="http://schemas.openxmlformats.org/officeDocument/2006/relationships/externalLinkPath" Target="/Users/jheredia/Desktop/Document-JUANA/2024/INFORMACIONES%20OAI/ABRIL/Reporte%20Bienes%20de%20consumo%20ABRIL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AUDITOR&#205;A\INFORME%20ABRIL%202024.xls" TargetMode="External"/><Relationship Id="rId1" Type="http://schemas.openxmlformats.org/officeDocument/2006/relationships/externalLinkPath" Target="/Users/jheredia/Desktop/Document-JUANA/2024/AUDITOR&#205;A/INFORME%20ABRIL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B11">
            <v>218118888</v>
          </cell>
          <cell r="P11">
            <v>71042110.730000004</v>
          </cell>
        </row>
        <row r="54">
          <cell r="H54">
            <v>27611.29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46">
          <cell r="G146">
            <v>780684.47222400003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126">
          <cell r="G3126">
            <v>983293.39940000069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46">
          <cell r="G146">
            <v>766185.60533000005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P11">
            <v>71042110.730000004</v>
          </cell>
        </row>
      </sheetData>
      <sheetData sheetId="1">
        <row r="11">
          <cell r="N11">
            <v>708974.66000000015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M50"/>
  <sheetViews>
    <sheetView tabSelected="1" zoomScale="84" zoomScaleNormal="84" workbookViewId="0">
      <selection activeCell="F49" sqref="F49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7.42578125" style="23" customWidth="1"/>
    <col min="5" max="5" width="13.5703125" bestFit="1" customWidth="1"/>
    <col min="13" max="13" width="15" bestFit="1" customWidth="1"/>
  </cols>
  <sheetData>
    <row r="1" spans="1:13" ht="18" x14ac:dyDescent="0.25">
      <c r="A1" s="36" t="s">
        <v>8</v>
      </c>
      <c r="B1" s="36"/>
      <c r="C1" s="36"/>
      <c r="D1" s="1"/>
    </row>
    <row r="2" spans="1:13" ht="18" x14ac:dyDescent="0.25">
      <c r="A2" s="37" t="s">
        <v>0</v>
      </c>
      <c r="B2" s="37"/>
      <c r="C2" s="37"/>
      <c r="D2" s="1"/>
    </row>
    <row r="3" spans="1:13" ht="18" x14ac:dyDescent="0.25">
      <c r="A3" s="37" t="s">
        <v>1</v>
      </c>
      <c r="B3" s="37"/>
      <c r="C3" s="37"/>
      <c r="D3" s="1"/>
    </row>
    <row r="4" spans="1:13" ht="18" x14ac:dyDescent="0.25">
      <c r="A4" s="38" t="s">
        <v>31</v>
      </c>
      <c r="B4" s="38"/>
      <c r="C4" s="38"/>
      <c r="D4" s="2"/>
    </row>
    <row r="5" spans="1:13" ht="18" x14ac:dyDescent="0.25">
      <c r="A5" s="37" t="s">
        <v>2</v>
      </c>
      <c r="B5" s="37"/>
      <c r="C5" s="37"/>
      <c r="D5" s="1"/>
    </row>
    <row r="6" spans="1:13" x14ac:dyDescent="0.25">
      <c r="A6" s="7"/>
      <c r="B6" s="8"/>
      <c r="C6" s="9"/>
    </row>
    <row r="7" spans="1:13" x14ac:dyDescent="0.25">
      <c r="A7" s="7"/>
      <c r="B7" s="8"/>
      <c r="C7" s="9"/>
    </row>
    <row r="8" spans="1:13" ht="15.75" x14ac:dyDescent="0.25">
      <c r="A8" s="10" t="s">
        <v>3</v>
      </c>
      <c r="B8" s="8"/>
      <c r="C8" s="9"/>
    </row>
    <row r="9" spans="1:13" x14ac:dyDescent="0.25">
      <c r="A9" s="7"/>
      <c r="B9" s="8"/>
      <c r="C9" s="9"/>
    </row>
    <row r="10" spans="1:13" x14ac:dyDescent="0.25">
      <c r="A10" s="11" t="s">
        <v>4</v>
      </c>
      <c r="B10" s="8"/>
      <c r="C10" s="9"/>
    </row>
    <row r="11" spans="1:13" x14ac:dyDescent="0.25">
      <c r="A11" s="7" t="s">
        <v>5</v>
      </c>
      <c r="B11" s="8"/>
      <c r="C11" s="12">
        <f>+'[1]EJECUCION PRESUPUESTARIA'!$B$11-'[1]EJECUCION PRESUPUESTARIA'!$P$11</f>
        <v>147076777.26999998</v>
      </c>
      <c r="E11" s="23"/>
      <c r="F11" s="23"/>
      <c r="G11" s="23"/>
      <c r="H11" s="23"/>
      <c r="I11" s="23"/>
      <c r="J11" s="23"/>
      <c r="K11" s="23"/>
      <c r="L11" s="23"/>
    </row>
    <row r="12" spans="1:13" x14ac:dyDescent="0.25">
      <c r="A12" s="7" t="s">
        <v>6</v>
      </c>
      <c r="B12" s="29"/>
      <c r="C12" s="30">
        <v>1323936.81</v>
      </c>
      <c r="D12" s="32"/>
      <c r="E12" s="39"/>
      <c r="F12" s="39"/>
      <c r="G12" s="39"/>
      <c r="H12" s="39"/>
      <c r="I12" s="39"/>
      <c r="J12" s="39"/>
      <c r="K12" s="39"/>
      <c r="L12" s="39"/>
      <c r="M12" s="35"/>
    </row>
    <row r="13" spans="1:13" x14ac:dyDescent="0.25">
      <c r="A13" s="7"/>
      <c r="B13" s="29"/>
      <c r="C13" s="30"/>
      <c r="E13" s="39"/>
      <c r="F13" s="39"/>
      <c r="G13" s="39"/>
      <c r="H13" s="39"/>
      <c r="I13" s="39"/>
      <c r="J13" s="39"/>
      <c r="K13" s="39"/>
      <c r="L13" s="39"/>
    </row>
    <row r="14" spans="1:13" x14ac:dyDescent="0.25">
      <c r="A14" s="11" t="s">
        <v>7</v>
      </c>
      <c r="B14" s="8"/>
      <c r="C14" s="13">
        <f>SUM(C11:C12)</f>
        <v>148400714.07999998</v>
      </c>
      <c r="E14" s="23"/>
      <c r="F14" s="23"/>
      <c r="G14" s="23"/>
      <c r="H14" s="23"/>
      <c r="I14" s="23"/>
      <c r="J14" s="23"/>
      <c r="K14" s="23"/>
      <c r="L14" s="23"/>
    </row>
    <row r="15" spans="1:13" x14ac:dyDescent="0.25">
      <c r="A15" s="7" t="s">
        <v>8</v>
      </c>
      <c r="B15" s="8"/>
      <c r="C15" s="12"/>
      <c r="E15" s="23"/>
      <c r="F15" s="23"/>
      <c r="G15" s="23"/>
      <c r="H15" s="23"/>
      <c r="I15" s="23"/>
      <c r="J15" s="23"/>
      <c r="K15" s="23"/>
      <c r="L15" s="23"/>
    </row>
    <row r="16" spans="1:13" x14ac:dyDescent="0.25">
      <c r="A16" s="11" t="s">
        <v>9</v>
      </c>
      <c r="B16" s="8"/>
      <c r="C16" s="12"/>
      <c r="E16" s="23"/>
      <c r="F16" s="23"/>
      <c r="G16" s="23"/>
      <c r="H16" s="23"/>
      <c r="I16" s="23"/>
      <c r="J16" s="23"/>
      <c r="K16" s="23"/>
      <c r="L16" s="23"/>
    </row>
    <row r="17" spans="1:13" x14ac:dyDescent="0.25">
      <c r="A17" s="7" t="s">
        <v>10</v>
      </c>
      <c r="B17" s="8"/>
      <c r="C17" s="5">
        <f>+[2]Hoja1!$G$146+'[1]EJECUCION PRESUPUESTARIA'!$H$54</f>
        <v>808295.76222400006</v>
      </c>
      <c r="D17" s="12"/>
      <c r="E17" s="23"/>
      <c r="F17" s="23"/>
      <c r="G17" s="23"/>
      <c r="H17" s="23"/>
      <c r="I17" s="23"/>
      <c r="J17" s="23"/>
      <c r="K17" s="23"/>
      <c r="L17" s="23"/>
      <c r="M17" s="35"/>
    </row>
    <row r="18" spans="1:13" x14ac:dyDescent="0.25">
      <c r="A18" s="7" t="s">
        <v>11</v>
      </c>
      <c r="B18" s="8"/>
      <c r="C18" s="12"/>
      <c r="E18" s="23"/>
      <c r="F18" s="23"/>
      <c r="G18" s="23"/>
      <c r="H18" s="23"/>
      <c r="I18" s="23"/>
      <c r="J18" s="23"/>
      <c r="K18" s="23"/>
      <c r="L18" s="23"/>
    </row>
    <row r="19" spans="1:13" x14ac:dyDescent="0.25">
      <c r="A19" s="11" t="s">
        <v>12</v>
      </c>
      <c r="B19" s="8"/>
      <c r="C19" s="13">
        <f>SUM(C17:C18)</f>
        <v>808295.76222400006</v>
      </c>
      <c r="E19" s="23"/>
      <c r="F19" s="23"/>
      <c r="G19" s="23"/>
      <c r="H19" s="23"/>
      <c r="I19" s="23"/>
      <c r="J19" s="23"/>
      <c r="K19" s="23"/>
      <c r="L19" s="23"/>
    </row>
    <row r="20" spans="1:13" x14ac:dyDescent="0.25">
      <c r="A20" s="7"/>
      <c r="B20" s="8"/>
      <c r="C20" s="12"/>
      <c r="E20" s="23"/>
      <c r="F20" s="23"/>
      <c r="G20" s="23"/>
      <c r="H20" s="23"/>
      <c r="I20" s="23"/>
      <c r="J20" s="23"/>
      <c r="K20" s="23"/>
      <c r="L20" s="23"/>
    </row>
    <row r="21" spans="1:13" s="3" customFormat="1" ht="16.5" thickBot="1" x14ac:dyDescent="0.3">
      <c r="A21" s="10" t="s">
        <v>13</v>
      </c>
      <c r="B21" s="14"/>
      <c r="C21" s="15">
        <f>+C14+C19</f>
        <v>149209009.84222397</v>
      </c>
      <c r="D21" s="24"/>
      <c r="E21" s="24"/>
      <c r="F21" s="24"/>
      <c r="G21" s="24"/>
      <c r="H21" s="24"/>
      <c r="I21" s="24"/>
      <c r="J21" s="24"/>
      <c r="K21" s="24"/>
      <c r="L21" s="24"/>
    </row>
    <row r="22" spans="1:13" s="3" customFormat="1" ht="16.5" thickTop="1" x14ac:dyDescent="0.25">
      <c r="A22" s="10"/>
      <c r="B22" s="14"/>
      <c r="C22" s="16"/>
      <c r="D22" s="24"/>
      <c r="E22" s="24"/>
      <c r="F22" s="24"/>
      <c r="G22" s="24"/>
      <c r="H22" s="24"/>
      <c r="I22" s="24"/>
      <c r="J22" s="24"/>
      <c r="K22" s="24"/>
      <c r="L22" s="24"/>
    </row>
    <row r="23" spans="1:13" ht="15.75" x14ac:dyDescent="0.25">
      <c r="A23" s="10" t="s">
        <v>14</v>
      </c>
      <c r="B23" s="8"/>
      <c r="C23" s="12"/>
      <c r="E23" s="23"/>
      <c r="F23" s="23"/>
      <c r="G23" s="23"/>
      <c r="H23" s="23"/>
      <c r="I23" s="23"/>
      <c r="J23" s="23"/>
      <c r="K23" s="28"/>
      <c r="L23" s="23"/>
    </row>
    <row r="24" spans="1:13" x14ac:dyDescent="0.25">
      <c r="A24" s="7"/>
      <c r="B24" s="8"/>
      <c r="C24" s="12"/>
      <c r="E24" s="23"/>
      <c r="F24" s="23"/>
      <c r="G24" s="28"/>
      <c r="H24" s="23"/>
      <c r="I24" s="23"/>
      <c r="J24" s="23"/>
      <c r="K24" s="23"/>
      <c r="L24" s="23"/>
    </row>
    <row r="25" spans="1:13" x14ac:dyDescent="0.25">
      <c r="A25" s="11" t="s">
        <v>15</v>
      </c>
      <c r="B25" s="8"/>
      <c r="C25" s="12"/>
      <c r="E25" s="23"/>
      <c r="F25" s="23"/>
      <c r="G25" s="23"/>
      <c r="H25" s="23"/>
      <c r="I25" s="23"/>
      <c r="J25" s="23"/>
      <c r="K25" s="23"/>
      <c r="L25" s="23"/>
    </row>
    <row r="26" spans="1:13" x14ac:dyDescent="0.25">
      <c r="A26" s="7" t="s">
        <v>16</v>
      </c>
      <c r="B26" s="8"/>
      <c r="C26" s="12">
        <v>0</v>
      </c>
      <c r="E26" s="23"/>
      <c r="F26" s="23"/>
      <c r="G26" s="23"/>
      <c r="H26" s="23"/>
      <c r="I26" s="23"/>
      <c r="J26" s="23"/>
      <c r="K26" s="23"/>
      <c r="L26" s="23"/>
    </row>
    <row r="27" spans="1:13" x14ac:dyDescent="0.25">
      <c r="A27" s="7"/>
      <c r="B27" s="8"/>
      <c r="C27" s="12"/>
      <c r="E27" s="28"/>
      <c r="F27" s="23"/>
      <c r="G27" s="23"/>
      <c r="H27" s="23"/>
      <c r="I27" s="23"/>
      <c r="J27" s="23"/>
      <c r="K27" s="23"/>
      <c r="L27" s="23"/>
    </row>
    <row r="28" spans="1:13" x14ac:dyDescent="0.25">
      <c r="A28" s="11" t="s">
        <v>17</v>
      </c>
      <c r="B28" s="8"/>
      <c r="C28" s="12"/>
      <c r="E28" s="23"/>
      <c r="F28" s="23"/>
      <c r="G28" s="23"/>
      <c r="H28" s="23"/>
      <c r="I28" s="23"/>
      <c r="J28" s="23"/>
      <c r="K28" s="23"/>
      <c r="L28" s="23"/>
    </row>
    <row r="29" spans="1:13" x14ac:dyDescent="0.25">
      <c r="A29" s="7" t="s">
        <v>18</v>
      </c>
      <c r="B29" s="8"/>
      <c r="C29" s="12"/>
      <c r="E29" s="23"/>
      <c r="F29" s="23"/>
      <c r="G29" s="23"/>
      <c r="H29" s="23"/>
      <c r="I29" s="23"/>
      <c r="J29" s="23"/>
      <c r="K29" s="23"/>
      <c r="L29" s="23"/>
    </row>
    <row r="30" spans="1:13" x14ac:dyDescent="0.25">
      <c r="A30" s="7"/>
      <c r="B30" s="8"/>
      <c r="C30" s="12"/>
      <c r="E30" s="23"/>
      <c r="F30" s="23"/>
      <c r="G30" s="23"/>
      <c r="H30" s="23"/>
      <c r="I30" s="23"/>
      <c r="J30" s="23"/>
      <c r="K30" s="23"/>
      <c r="L30" s="23"/>
    </row>
    <row r="31" spans="1:13" s="6" customFormat="1" x14ac:dyDescent="0.25">
      <c r="A31" s="11" t="s">
        <v>19</v>
      </c>
      <c r="B31" s="17"/>
      <c r="C31" s="33">
        <f>SUM(C26:C30)</f>
        <v>0</v>
      </c>
      <c r="D31" s="25"/>
      <c r="E31" s="25"/>
      <c r="F31" s="25"/>
      <c r="G31" s="25"/>
      <c r="H31" s="25"/>
      <c r="I31" s="25"/>
      <c r="J31" s="25"/>
      <c r="K31" s="25"/>
      <c r="L31" s="25"/>
    </row>
    <row r="32" spans="1:13" x14ac:dyDescent="0.25">
      <c r="A32" s="7"/>
      <c r="B32" s="8"/>
      <c r="C32" s="12"/>
      <c r="E32" s="23"/>
      <c r="F32" s="23"/>
      <c r="G32" s="23"/>
      <c r="H32" s="23"/>
      <c r="I32" s="23"/>
      <c r="J32" s="23"/>
      <c r="K32" s="23"/>
      <c r="L32" s="23"/>
    </row>
    <row r="33" spans="1:13" s="3" customFormat="1" ht="15.75" x14ac:dyDescent="0.25">
      <c r="A33" s="10" t="s">
        <v>20</v>
      </c>
      <c r="B33" s="14"/>
      <c r="C33" s="16"/>
      <c r="D33" s="24"/>
      <c r="E33" s="24"/>
      <c r="F33" s="24"/>
      <c r="G33" s="24"/>
      <c r="H33" s="24"/>
      <c r="I33" s="24"/>
      <c r="J33" s="24"/>
      <c r="K33" s="24"/>
      <c r="L33" s="24"/>
    </row>
    <row r="34" spans="1:13" x14ac:dyDescent="0.25">
      <c r="A34" s="7" t="s">
        <v>21</v>
      </c>
      <c r="B34" s="8"/>
      <c r="C34" s="12">
        <v>198118888</v>
      </c>
      <c r="E34" s="23"/>
      <c r="F34" s="23"/>
      <c r="G34" s="23"/>
      <c r="H34" s="23"/>
      <c r="I34" s="23"/>
      <c r="J34" s="23"/>
      <c r="K34" s="23"/>
      <c r="L34" s="23"/>
    </row>
    <row r="35" spans="1:13" x14ac:dyDescent="0.25">
      <c r="A35" s="7" t="s">
        <v>29</v>
      </c>
      <c r="B35" s="8"/>
      <c r="C35" s="12">
        <v>20000000</v>
      </c>
      <c r="E35" s="23"/>
      <c r="F35" s="23"/>
      <c r="G35" s="23"/>
      <c r="H35" s="23"/>
      <c r="I35" s="23"/>
      <c r="J35" s="23"/>
      <c r="K35" s="23"/>
      <c r="L35" s="23"/>
    </row>
    <row r="36" spans="1:13" x14ac:dyDescent="0.25">
      <c r="A36" s="7" t="s">
        <v>22</v>
      </c>
      <c r="B36" s="8"/>
      <c r="C36" s="12">
        <v>1046668.07</v>
      </c>
      <c r="E36" s="23"/>
      <c r="F36" s="23"/>
      <c r="G36" s="23"/>
      <c r="H36" s="23"/>
      <c r="I36" s="23"/>
      <c r="J36" s="23"/>
      <c r="K36" s="23"/>
      <c r="L36" s="23"/>
      <c r="M36" s="35"/>
    </row>
    <row r="37" spans="1:13" ht="16.5" customHeight="1" x14ac:dyDescent="0.25">
      <c r="A37" s="7" t="s">
        <v>23</v>
      </c>
      <c r="B37" s="8"/>
      <c r="C37" s="18">
        <f>+'[3]BANCO CUENTA OPERATIVA'!$G$3126+[4]Hoja1!$G$146-'[5]EJECUCION PRESUPUESTARIA'!$P$11-'[5]EJECUCION CUENTA OPERATIVA'!$N$11+2950+14498.87+27611.29</f>
        <v>-69956546.225269988</v>
      </c>
      <c r="D37" s="31"/>
      <c r="E37" s="39"/>
      <c r="F37" s="39"/>
      <c r="G37" s="39"/>
      <c r="H37" s="39"/>
      <c r="I37" s="39"/>
      <c r="J37" s="39"/>
      <c r="K37" s="39"/>
      <c r="L37" s="39"/>
    </row>
    <row r="38" spans="1:13" ht="42.75" customHeight="1" x14ac:dyDescent="0.25">
      <c r="A38" s="7" t="s">
        <v>24</v>
      </c>
      <c r="B38" s="8"/>
      <c r="C38" s="19">
        <f>SUM(C34:C37)</f>
        <v>149209009.84473002</v>
      </c>
      <c r="E38" s="39"/>
      <c r="F38" s="39"/>
      <c r="G38" s="39"/>
      <c r="H38" s="39"/>
      <c r="I38" s="39"/>
      <c r="J38" s="39"/>
      <c r="K38" s="39"/>
      <c r="L38" s="39"/>
    </row>
    <row r="39" spans="1:13" x14ac:dyDescent="0.25">
      <c r="A39" s="7"/>
      <c r="B39" s="8"/>
      <c r="C39" s="18"/>
    </row>
    <row r="40" spans="1:13" s="3" customFormat="1" ht="16.5" thickBot="1" x14ac:dyDescent="0.3">
      <c r="A40" s="10" t="s">
        <v>25</v>
      </c>
      <c r="B40" s="14"/>
      <c r="C40" s="15">
        <f>+C38+C31</f>
        <v>149209009.84473002</v>
      </c>
      <c r="D40" s="28"/>
      <c r="E40" s="26"/>
      <c r="F40" s="27"/>
    </row>
    <row r="41" spans="1:13" ht="15.75" thickTop="1" x14ac:dyDescent="0.25">
      <c r="A41" s="7"/>
      <c r="B41" s="8"/>
      <c r="C41" s="12"/>
      <c r="E41" s="5"/>
    </row>
    <row r="42" spans="1:13" x14ac:dyDescent="0.25">
      <c r="A42" s="7"/>
      <c r="B42" s="8"/>
      <c r="C42" s="12"/>
    </row>
    <row r="43" spans="1:13" x14ac:dyDescent="0.25">
      <c r="A43" s="7"/>
      <c r="B43" s="8"/>
      <c r="C43" s="12"/>
    </row>
    <row r="44" spans="1:13" x14ac:dyDescent="0.25">
      <c r="A44" s="34" t="s">
        <v>28</v>
      </c>
      <c r="B44" s="41" t="s">
        <v>32</v>
      </c>
      <c r="C44" s="41"/>
    </row>
    <row r="45" spans="1:13" x14ac:dyDescent="0.25">
      <c r="A45" s="21" t="s">
        <v>30</v>
      </c>
      <c r="B45" s="40" t="s">
        <v>33</v>
      </c>
      <c r="C45" s="40"/>
    </row>
    <row r="46" spans="1:13" x14ac:dyDescent="0.25">
      <c r="A46" s="20"/>
      <c r="B46" s="22"/>
      <c r="C46" s="22"/>
    </row>
    <row r="47" spans="1:13" x14ac:dyDescent="0.25">
      <c r="A47" s="41" t="s">
        <v>26</v>
      </c>
      <c r="B47" s="41"/>
      <c r="C47" s="41"/>
    </row>
    <row r="48" spans="1:13" x14ac:dyDescent="0.25">
      <c r="A48" s="40" t="s">
        <v>27</v>
      </c>
      <c r="B48" s="40"/>
      <c r="C48" s="40"/>
    </row>
    <row r="49" spans="1:3" x14ac:dyDescent="0.25">
      <c r="A49" s="7"/>
      <c r="B49" s="8"/>
      <c r="C49" s="9"/>
    </row>
    <row r="50" spans="1:3" x14ac:dyDescent="0.25">
      <c r="A50" s="7"/>
      <c r="B50" s="8"/>
      <c r="C50" s="9"/>
    </row>
  </sheetData>
  <mergeCells count="11">
    <mergeCell ref="E12:L13"/>
    <mergeCell ref="E37:L38"/>
    <mergeCell ref="B45:C45"/>
    <mergeCell ref="A47:C47"/>
    <mergeCell ref="A48:C48"/>
    <mergeCell ref="B44:C44"/>
    <mergeCell ref="A1:C1"/>
    <mergeCell ref="A2:C2"/>
    <mergeCell ref="A3:C3"/>
    <mergeCell ref="A4:C4"/>
    <mergeCell ref="A5:C5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2024-06-05T12:48:01Z</cp:lastPrinted>
  <dcterms:created xsi:type="dcterms:W3CDTF">2019-09-05T19:42:56Z</dcterms:created>
  <dcterms:modified xsi:type="dcterms:W3CDTF">2024-06-06T13:50:59Z</dcterms:modified>
</cp:coreProperties>
</file>