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tefnut\usr-00\mdiaz\Mis documentos\AÑO 2024\TRANSPARENCIA 2024\OCTUBRE 2024\"/>
    </mc:Choice>
  </mc:AlternateContent>
  <xr:revisionPtr revIDLastSave="0" documentId="13_ncr:1_{65CF5739-B59F-4A87-AA58-51B0BB8902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P. SERVICIO DE SEGURIDAD 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J21" i="1"/>
  <c r="I21" i="1"/>
  <c r="C21" i="1"/>
  <c r="L20" i="1"/>
  <c r="L18" i="1"/>
  <c r="L19" i="1"/>
  <c r="L17" i="1"/>
  <c r="K16" i="1"/>
  <c r="L16" i="1" s="1"/>
  <c r="K12" i="1"/>
  <c r="L12" i="1" s="1"/>
  <c r="K11" i="1"/>
  <c r="L11" i="1" s="1"/>
  <c r="L14" i="1" l="1"/>
  <c r="K15" i="1" l="1"/>
  <c r="L15" i="1" s="1"/>
  <c r="K13" i="1" l="1"/>
  <c r="L13" i="1" l="1"/>
  <c r="L21" i="1" s="1"/>
  <c r="K21" i="1"/>
  <c r="H21" i="1"/>
  <c r="G21" i="1"/>
</calcChain>
</file>

<file path=xl/sharedStrings.xml><?xml version="1.0" encoding="utf-8"?>
<sst xmlns="http://schemas.openxmlformats.org/spreadsheetml/2006/main" count="66" uniqueCount="43">
  <si>
    <t>Ingreso Bruto</t>
  </si>
  <si>
    <t xml:space="preserve">Subtotal </t>
  </si>
  <si>
    <t>Seguridad Social</t>
  </si>
  <si>
    <t xml:space="preserve">Nombre y Apellido </t>
  </si>
  <si>
    <t xml:space="preserve">Funciones </t>
  </si>
  <si>
    <t>AFP (2.87)</t>
  </si>
  <si>
    <t>SFS ( 3.04)</t>
  </si>
  <si>
    <t>Impuesto Sobre Renta ISR</t>
  </si>
  <si>
    <t xml:space="preserve">Otros Descuentos </t>
  </si>
  <si>
    <t xml:space="preserve">Total de Descuentos </t>
  </si>
  <si>
    <t>Sueldo Neto</t>
  </si>
  <si>
    <t>BIBLIOTECA NACIONAL PEDRO HENRIQUEZ UREÑA</t>
  </si>
  <si>
    <t>Genero</t>
  </si>
  <si>
    <t>F</t>
  </si>
  <si>
    <t>M</t>
  </si>
  <si>
    <t>DEPARTAMENTO DE SEGURIDAD MILITAR- BNPHU</t>
  </si>
  <si>
    <t>1</t>
  </si>
  <si>
    <t>2</t>
  </si>
  <si>
    <t>3</t>
  </si>
  <si>
    <t>6</t>
  </si>
  <si>
    <t>ESTATUS</t>
  </si>
  <si>
    <t>PERSONAL DE VIGILANCIA</t>
  </si>
  <si>
    <t>MILITAR 036</t>
  </si>
  <si>
    <t>MILITAR 040</t>
  </si>
  <si>
    <t>MILITAR 053</t>
  </si>
  <si>
    <t>MILITAR 061</t>
  </si>
  <si>
    <t>MILITAR 063</t>
  </si>
  <si>
    <t>7</t>
  </si>
  <si>
    <t>COD.</t>
  </si>
  <si>
    <t>ENCARGADO (A)</t>
  </si>
  <si>
    <t>CHOFER</t>
  </si>
  <si>
    <t>VIGILANTE</t>
  </si>
  <si>
    <t>SEGURIDAD MILITAR</t>
  </si>
  <si>
    <t>NÓMINA COMPENSACIÓN POR SERVICIO DE SEGURIDAD</t>
  </si>
  <si>
    <t>8</t>
  </si>
  <si>
    <t>MILITAR 075</t>
  </si>
  <si>
    <t>9</t>
  </si>
  <si>
    <t>10</t>
  </si>
  <si>
    <t>MILITAR 081</t>
  </si>
  <si>
    <t>MILITAR 085</t>
  </si>
  <si>
    <t>MILITAR 087</t>
  </si>
  <si>
    <t>MILITAR 091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</si>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</sst>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Arial Black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5" fillId="3" borderId="0" xfId="0" applyFont="1" applyFill="1"/>
    <xf numFmtId="0" fontId="6" fillId="3" borderId="0" xfId="0" applyFont="1" applyFill="1"/>
    <xf numFmtId="0" fontId="4" fillId="2" borderId="2" xfId="0" applyFont="1" applyFill="1" applyBorder="1" applyAlignment="1">
      <alignment horizontal="center" vertical="center"/>
    </xf>
    <xf numFmtId="43" fontId="8" fillId="3" borderId="0" xfId="2" applyFont="1" applyFill="1" applyBorder="1"/>
    <xf numFmtId="43" fontId="8" fillId="3" borderId="1" xfId="2" applyFont="1" applyFill="1" applyBorder="1"/>
    <xf numFmtId="0" fontId="3" fillId="0" borderId="5" xfId="0" applyFont="1" applyBorder="1" applyAlignment="1">
      <alignment horizontal="left"/>
    </xf>
    <xf numFmtId="0" fontId="4" fillId="2" borderId="6" xfId="0" applyFont="1" applyFill="1" applyBorder="1" applyAlignment="1">
      <alignment horizontal="center" vertical="center" wrapText="1"/>
    </xf>
    <xf numFmtId="0" fontId="2" fillId="4" borderId="7" xfId="0" applyFont="1" applyFill="1" applyBorder="1"/>
    <xf numFmtId="0" fontId="4" fillId="2" borderId="6" xfId="0" applyFont="1" applyFill="1" applyBorder="1" applyAlignment="1">
      <alignment horizontal="center" vertical="center"/>
    </xf>
    <xf numFmtId="0" fontId="0" fillId="6" borderId="0" xfId="0" applyFill="1"/>
    <xf numFmtId="0" fontId="0" fillId="0" borderId="9" xfId="0" applyBorder="1"/>
    <xf numFmtId="0" fontId="0" fillId="0" borderId="0" xfId="0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4" borderId="2" xfId="0" applyFont="1" applyFill="1" applyBorder="1"/>
    <xf numFmtId="0" fontId="2" fillId="4" borderId="7" xfId="0" applyFont="1" applyFill="1" applyBorder="1" applyAlignment="1">
      <alignment horizontal="center"/>
    </xf>
    <xf numFmtId="0" fontId="2" fillId="4" borderId="10" xfId="0" applyFont="1" applyFill="1" applyBorder="1"/>
    <xf numFmtId="0" fontId="9" fillId="5" borderId="1" xfId="0" applyFont="1" applyFill="1" applyBorder="1" applyAlignment="1">
      <alignment horizontal="left"/>
    </xf>
    <xf numFmtId="43" fontId="9" fillId="5" borderId="1" xfId="1" applyFont="1" applyFill="1" applyBorder="1" applyAlignment="1">
      <alignment horizontal="center"/>
    </xf>
    <xf numFmtId="43" fontId="9" fillId="5" borderId="1" xfId="1" applyFont="1" applyFill="1" applyBorder="1" applyAlignment="1">
      <alignment horizontal="left"/>
    </xf>
    <xf numFmtId="49" fontId="5" fillId="3" borderId="8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43" fontId="5" fillId="3" borderId="8" xfId="1" applyFont="1" applyFill="1" applyBorder="1" applyAlignment="1">
      <alignment horizontal="left"/>
    </xf>
    <xf numFmtId="49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43" fontId="5" fillId="3" borderId="1" xfId="1" applyFont="1" applyFill="1" applyBorder="1" applyAlignment="1">
      <alignment horizontal="left"/>
    </xf>
    <xf numFmtId="49" fontId="5" fillId="3" borderId="11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11" xfId="0" applyFont="1" applyFill="1" applyBorder="1" applyAlignment="1">
      <alignment horizontal="center"/>
    </xf>
    <xf numFmtId="0" fontId="12" fillId="0" borderId="11" xfId="0" applyFont="1" applyBorder="1" applyAlignment="1">
      <alignment horizontal="center"/>
    </xf>
    <xf numFmtId="43" fontId="5" fillId="3" borderId="11" xfId="1" applyFont="1" applyFill="1" applyBorder="1" applyAlignment="1">
      <alignment horizontal="left"/>
    </xf>
    <xf numFmtId="0" fontId="0" fillId="0" borderId="1" xfId="0" applyBorder="1"/>
    <xf numFmtId="0" fontId="10" fillId="6" borderId="0" xfId="0" applyFont="1" applyFill="1" applyAlignment="1">
      <alignment horizontal="center"/>
    </xf>
    <xf numFmtId="17" fontId="10" fillId="6" borderId="0" xfId="0" applyNumberFormat="1" applyFont="1" applyFill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3">
    <cellStyle name="Millares" xfId="1" builtinId="3"/>
    <cellStyle name="Millares 2" xfId="2" xr:uid="{AE9E5AC0-FB3F-434A-8D55-D9A3D6321EE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3d7af001-f3ab-4fb4-ba82-a8f875208bcd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257174</xdr:colOff>
      <xdr:row>1</xdr:row>
      <xdr:rowOff>257175</xdr:rowOff>
    </xdr:from>
    <xdr:to>
      <xdr:col>1</xdr:col>
      <xdr:colOff>1857375</xdr:colOff>
      <xdr:row>6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2E730B-E9B1-47FB-BF26-06603A3FFE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4" y="542925"/>
          <a:ext cx="2247901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83344</xdr:colOff>
      <xdr:row>0</xdr:row>
      <xdr:rowOff>214313</xdr:rowOff>
    </xdr:from>
    <xdr:to>
      <xdr:col>11</xdr:col>
      <xdr:colOff>692944</xdr:colOff>
      <xdr:row>5</xdr:row>
      <xdr:rowOff>166688</xdr:rowOff>
    </xdr:to>
    <xdr:pic>
      <xdr:nvPicPr>
        <xdr:cNvPr id="4" name="x_image_0">
          <a:extLst>
            <a:ext uri="{FF2B5EF4-FFF2-40B4-BE49-F238E27FC236}">
              <a16:creationId xmlns:a16="http://schemas.microsoft.com/office/drawing/2014/main" id="{FD38B4FC-393C-4C4A-AFB3-8E696C04C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18594" y="214313"/>
          <a:ext cx="1728788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J22"/>
  <sheetViews>
    <sheetView tabSelected="1" zoomScale="80" zoomScaleNormal="80" workbookViewId="0">
      <pane ySplit="9" topLeftCell="A10" activePane="bottomLeft" state="frozen"/>
      <selection pane="bottomLeft" activeCell="D26" sqref="D26"/>
    </sheetView>
  </sheetViews>
  <sheetFormatPr baseColWidth="10" defaultColWidth="9.140625" defaultRowHeight="15" x14ac:dyDescent="0.25"/>
  <cols>
    <col min="1" max="1" width="9.7109375" bestFit="1" customWidth="1"/>
    <col min="2" max="2" width="53.140625" customWidth="1"/>
    <col min="3" max="3" width="40" customWidth="1"/>
    <col min="4" max="4" width="36.28515625" bestFit="1" customWidth="1"/>
    <col min="5" max="5" width="16.28515625" customWidth="1"/>
    <col min="6" max="6" width="14.28515625" bestFit="1" customWidth="1"/>
    <col min="7" max="7" width="15.5703125" customWidth="1"/>
    <col min="8" max="8" width="15.28515625" customWidth="1"/>
    <col min="9" max="9" width="14.42578125" customWidth="1"/>
    <col min="10" max="10" width="15" customWidth="1"/>
    <col min="11" max="11" width="16.85546875" bestFit="1" customWidth="1"/>
    <col min="12" max="12" width="12.7109375" bestFit="1" customWidth="1"/>
  </cols>
  <sheetData>
    <row r="1" spans="1:166" ht="22.5" x14ac:dyDescent="0.45">
      <c r="A1" s="40" t="s">
        <v>11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66" ht="22.5" x14ac:dyDescent="0.45">
      <c r="A2" s="40" t="s">
        <v>33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66" ht="22.5" x14ac:dyDescent="0.45">
      <c r="A3" s="41">
        <v>45566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66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66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66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66" ht="15.75" thickBot="1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66" s="5" customFormat="1" ht="30" customHeight="1" thickBot="1" x14ac:dyDescent="0.3">
      <c r="A8" s="1"/>
      <c r="B8" s="9"/>
      <c r="C8" s="2"/>
      <c r="D8" s="2"/>
      <c r="E8" s="2"/>
      <c r="F8" s="3"/>
      <c r="G8" s="42" t="s">
        <v>2</v>
      </c>
      <c r="H8" s="43"/>
      <c r="I8" s="4"/>
      <c r="J8" s="4"/>
      <c r="K8" s="4"/>
      <c r="L8" s="4"/>
    </row>
    <row r="9" spans="1:166" s="8" customFormat="1" ht="30" customHeight="1" thickBot="1" x14ac:dyDescent="0.3">
      <c r="A9" s="12" t="s">
        <v>28</v>
      </c>
      <c r="B9" s="16" t="s">
        <v>3</v>
      </c>
      <c r="C9" s="6" t="s">
        <v>4</v>
      </c>
      <c r="D9" s="12" t="s">
        <v>20</v>
      </c>
      <c r="E9" s="12" t="s">
        <v>12</v>
      </c>
      <c r="F9" s="12" t="s">
        <v>0</v>
      </c>
      <c r="G9" s="6" t="s">
        <v>5</v>
      </c>
      <c r="H9" s="6" t="s">
        <v>6</v>
      </c>
      <c r="I9" s="17" t="s">
        <v>7</v>
      </c>
      <c r="J9" s="17" t="s">
        <v>8</v>
      </c>
      <c r="K9" s="17" t="s">
        <v>9</v>
      </c>
      <c r="L9" s="10" t="s">
        <v>10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</row>
    <row r="10" spans="1:166" ht="15.75" thickBot="1" x14ac:dyDescent="0.3">
      <c r="A10" s="18"/>
      <c r="B10" s="18" t="s">
        <v>15</v>
      </c>
      <c r="C10" s="11"/>
      <c r="D10" s="19"/>
      <c r="E10" s="11"/>
      <c r="F10" s="11"/>
      <c r="G10" s="11"/>
      <c r="H10" s="11"/>
      <c r="I10" s="11"/>
      <c r="J10" s="11"/>
      <c r="K10" s="11"/>
      <c r="L10" s="20"/>
      <c r="M10" s="14"/>
    </row>
    <row r="11" spans="1:166" ht="15.75" x14ac:dyDescent="0.25">
      <c r="A11" s="24" t="s">
        <v>16</v>
      </c>
      <c r="B11" s="25" t="s">
        <v>22</v>
      </c>
      <c r="C11" s="25" t="s">
        <v>29</v>
      </c>
      <c r="D11" s="26" t="s">
        <v>21</v>
      </c>
      <c r="E11" s="27" t="s">
        <v>14</v>
      </c>
      <c r="F11" s="28">
        <v>95000</v>
      </c>
      <c r="G11" s="28">
        <v>0</v>
      </c>
      <c r="H11" s="28">
        <v>0</v>
      </c>
      <c r="I11" s="28">
        <v>12332.87</v>
      </c>
      <c r="J11" s="28">
        <v>0</v>
      </c>
      <c r="K11" s="28">
        <f t="shared" ref="K11:K12" si="0">+G11+H11+I11+J11</f>
        <v>12332.87</v>
      </c>
      <c r="L11" s="28">
        <f t="shared" ref="L11:L12" si="1">+F11-K11</f>
        <v>82667.13</v>
      </c>
    </row>
    <row r="12" spans="1:166" ht="15.75" x14ac:dyDescent="0.25">
      <c r="A12" s="29" t="s">
        <v>17</v>
      </c>
      <c r="B12" s="30" t="s">
        <v>23</v>
      </c>
      <c r="C12" s="30" t="s">
        <v>30</v>
      </c>
      <c r="D12" s="31" t="s">
        <v>21</v>
      </c>
      <c r="E12" s="32" t="s">
        <v>14</v>
      </c>
      <c r="F12" s="33">
        <v>25200</v>
      </c>
      <c r="G12" s="33">
        <v>0</v>
      </c>
      <c r="H12" s="33">
        <v>0</v>
      </c>
      <c r="I12" s="33">
        <v>0</v>
      </c>
      <c r="J12" s="33">
        <v>0</v>
      </c>
      <c r="K12" s="33">
        <f t="shared" si="0"/>
        <v>0</v>
      </c>
      <c r="L12" s="33">
        <f t="shared" si="1"/>
        <v>25200</v>
      </c>
    </row>
    <row r="13" spans="1:166" ht="15.75" x14ac:dyDescent="0.25">
      <c r="A13" s="29" t="s">
        <v>18</v>
      </c>
      <c r="B13" s="30" t="s">
        <v>24</v>
      </c>
      <c r="C13" s="30" t="s">
        <v>32</v>
      </c>
      <c r="D13" s="31" t="s">
        <v>21</v>
      </c>
      <c r="E13" s="32" t="s">
        <v>13</v>
      </c>
      <c r="F13" s="33">
        <v>19943.830000000002</v>
      </c>
      <c r="G13" s="33">
        <v>0</v>
      </c>
      <c r="H13" s="33">
        <v>0</v>
      </c>
      <c r="I13" s="33">
        <v>0</v>
      </c>
      <c r="J13" s="33">
        <v>15187.78</v>
      </c>
      <c r="K13" s="33">
        <f>+J13</f>
        <v>15187.78</v>
      </c>
      <c r="L13" s="33">
        <f>+F13-K13</f>
        <v>4756.0500000000011</v>
      </c>
    </row>
    <row r="14" spans="1:166" ht="15.75" x14ac:dyDescent="0.25">
      <c r="A14" s="32">
        <v>4</v>
      </c>
      <c r="B14" s="30" t="s">
        <v>25</v>
      </c>
      <c r="C14" s="30" t="s">
        <v>31</v>
      </c>
      <c r="D14" s="31" t="s">
        <v>21</v>
      </c>
      <c r="E14" s="32" t="s">
        <v>14</v>
      </c>
      <c r="F14" s="33">
        <v>18200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f>+F14-K14</f>
        <v>18200</v>
      </c>
    </row>
    <row r="15" spans="1:166" ht="15.75" x14ac:dyDescent="0.25">
      <c r="A15" s="29" t="s">
        <v>42</v>
      </c>
      <c r="B15" s="30" t="s">
        <v>26</v>
      </c>
      <c r="C15" s="30" t="s">
        <v>31</v>
      </c>
      <c r="D15" s="31" t="s">
        <v>21</v>
      </c>
      <c r="E15" s="32" t="s">
        <v>14</v>
      </c>
      <c r="F15" s="33">
        <v>18000</v>
      </c>
      <c r="G15" s="33">
        <v>0</v>
      </c>
      <c r="H15" s="33">
        <v>0</v>
      </c>
      <c r="I15" s="33">
        <v>0</v>
      </c>
      <c r="J15" s="33">
        <v>0</v>
      </c>
      <c r="K15" s="33">
        <f>+J15</f>
        <v>0</v>
      </c>
      <c r="L15" s="33">
        <f>+F15-K15</f>
        <v>18000</v>
      </c>
    </row>
    <row r="16" spans="1:166" ht="15.75" x14ac:dyDescent="0.25">
      <c r="A16" s="34" t="s">
        <v>19</v>
      </c>
      <c r="B16" s="35" t="s">
        <v>35</v>
      </c>
      <c r="C16" s="35" t="s">
        <v>31</v>
      </c>
      <c r="D16" s="36" t="s">
        <v>21</v>
      </c>
      <c r="E16" s="37" t="s">
        <v>14</v>
      </c>
      <c r="F16" s="38">
        <v>15500</v>
      </c>
      <c r="G16" s="38">
        <v>0</v>
      </c>
      <c r="H16" s="38">
        <v>0</v>
      </c>
      <c r="I16" s="38">
        <v>0</v>
      </c>
      <c r="J16" s="38">
        <v>0</v>
      </c>
      <c r="K16" s="38">
        <f t="shared" ref="K16" si="2">+G16+H16+I16+J16</f>
        <v>0</v>
      </c>
      <c r="L16" s="38">
        <f t="shared" ref="L16" si="3">+F16-K16</f>
        <v>15500</v>
      </c>
    </row>
    <row r="17" spans="1:12" ht="15.75" x14ac:dyDescent="0.25">
      <c r="A17" s="34" t="s">
        <v>27</v>
      </c>
      <c r="B17" s="35" t="s">
        <v>38</v>
      </c>
      <c r="C17" s="35" t="s">
        <v>31</v>
      </c>
      <c r="D17" s="36" t="s">
        <v>21</v>
      </c>
      <c r="E17" s="37" t="s">
        <v>14</v>
      </c>
      <c r="F17" s="38">
        <v>8000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f>+F17</f>
        <v>8000</v>
      </c>
    </row>
    <row r="18" spans="1:12" ht="15.75" x14ac:dyDescent="0.25">
      <c r="A18" s="29" t="s">
        <v>34</v>
      </c>
      <c r="B18" s="35" t="s">
        <v>39</v>
      </c>
      <c r="C18" s="30" t="s">
        <v>32</v>
      </c>
      <c r="D18" s="36" t="s">
        <v>21</v>
      </c>
      <c r="E18" s="37" t="s">
        <v>14</v>
      </c>
      <c r="F18" s="38">
        <v>8000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f t="shared" ref="L18:L19" si="4">+F18</f>
        <v>8000</v>
      </c>
    </row>
    <row r="19" spans="1:12" ht="15.75" x14ac:dyDescent="0.25">
      <c r="A19" s="29" t="s">
        <v>36</v>
      </c>
      <c r="B19" s="35" t="s">
        <v>40</v>
      </c>
      <c r="C19" s="39" t="s">
        <v>32</v>
      </c>
      <c r="D19" s="36" t="s">
        <v>21</v>
      </c>
      <c r="E19" s="37" t="s">
        <v>14</v>
      </c>
      <c r="F19" s="38">
        <v>8000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f t="shared" si="4"/>
        <v>8000</v>
      </c>
    </row>
    <row r="20" spans="1:12" ht="15.75" x14ac:dyDescent="0.25">
      <c r="A20" s="29" t="s">
        <v>37</v>
      </c>
      <c r="B20" s="35" t="s">
        <v>41</v>
      </c>
      <c r="C20" s="39" t="s">
        <v>32</v>
      </c>
      <c r="D20" s="36" t="s">
        <v>21</v>
      </c>
      <c r="E20" s="37" t="s">
        <v>14</v>
      </c>
      <c r="F20" s="38">
        <v>13000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f>+F20</f>
        <v>13000</v>
      </c>
    </row>
    <row r="21" spans="1:12" x14ac:dyDescent="0.25">
      <c r="A21" s="21"/>
      <c r="B21" s="21" t="s">
        <v>1</v>
      </c>
      <c r="C21" s="21">
        <f>+COUNTA(C11:C20)</f>
        <v>10</v>
      </c>
      <c r="D21" s="22"/>
      <c r="E21" s="22"/>
      <c r="F21" s="23">
        <f>SUM(F11:F20)</f>
        <v>228843.83000000002</v>
      </c>
      <c r="G21" s="23">
        <f ca="1">SUM(G13:G31)</f>
        <v>0</v>
      </c>
      <c r="H21" s="23">
        <f ca="1">SUM(H13:H31)</f>
        <v>0</v>
      </c>
      <c r="I21" s="23">
        <f>SUM(I11:I20)</f>
        <v>12332.87</v>
      </c>
      <c r="J21" s="23">
        <f>SUM(J11:J20)</f>
        <v>15187.78</v>
      </c>
      <c r="K21" s="23">
        <f>SUM(K11:K20)</f>
        <v>27520.65</v>
      </c>
      <c r="L21" s="23">
        <f>SUM(L11:L20)</f>
        <v>201323.18</v>
      </c>
    </row>
    <row r="22" spans="1:12" x14ac:dyDescent="0.25">
      <c r="D22" s="15"/>
      <c r="E22" s="15"/>
    </row>
  </sheetData>
  <mergeCells count="4">
    <mergeCell ref="A1:L1"/>
    <mergeCell ref="A2:L2"/>
    <mergeCell ref="A3:L3"/>
    <mergeCell ref="G8:H8"/>
  </mergeCells>
  <phoneticPr fontId="11" type="noConversion"/>
  <pageMargins left="0.7" right="0.7" top="0.75" bottom="0.75" header="0.3" footer="0.3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COMP. SERVICIO DE SEGURIDAD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Enmanuel V. Montero</dc:creator>
  <cp:lastModifiedBy>Miosoty Díaz Pimentel</cp:lastModifiedBy>
  <cp:lastPrinted>2024-11-07T14:46:47Z</cp:lastPrinted>
  <dcterms:created xsi:type="dcterms:W3CDTF">2015-06-05T18:19:34Z</dcterms:created>
  <dcterms:modified xsi:type="dcterms:W3CDTF">2024-11-07T14:46:50Z</dcterms:modified>
</cp:coreProperties>
</file>