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OCTUBRE\"/>
    </mc:Choice>
  </mc:AlternateContent>
  <xr:revisionPtr revIDLastSave="0" documentId="13_ncr:1_{CD21BA04-D573-4D0B-8C82-DA86B7CA1C2A}" xr6:coauthVersionLast="47" xr6:coauthVersionMax="47" xr10:uidLastSave="{00000000-0000-0000-0000-000000000000}"/>
  <bookViews>
    <workbookView xWindow="-120" yWindow="-120" windowWidth="29040" windowHeight="15840" activeTab="1" xr2:uid="{696647E5-4353-4CE2-9ADB-08D407574C7C}"/>
  </bookViews>
  <sheets>
    <sheet name="Pago a suplidores" sheetId="6" r:id="rId1"/>
    <sheet name="Fact. Pendientes" sheetId="7" r:id="rId2"/>
  </sheets>
  <definedNames>
    <definedName name="_xlnm._FilterDatabase" localSheetId="0" hidden="1">'Pago a suplidores'!$A$7:$I$45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7" l="1"/>
  <c r="F30" i="7"/>
  <c r="H29" i="7"/>
  <c r="H28" i="7"/>
  <c r="H27" i="7"/>
  <c r="H26" i="7"/>
  <c r="H25" i="7"/>
  <c r="H24" i="7"/>
  <c r="H23" i="7"/>
  <c r="H22" i="7"/>
  <c r="H21" i="7"/>
  <c r="H20" i="7"/>
  <c r="H19" i="7"/>
  <c r="H17" i="7"/>
  <c r="H16" i="7"/>
  <c r="H15" i="7"/>
  <c r="H14" i="7"/>
  <c r="H13" i="7"/>
  <c r="H12" i="7"/>
  <c r="H11" i="7"/>
  <c r="H10" i="7"/>
  <c r="H9" i="7"/>
  <c r="H8" i="7"/>
  <c r="H30" i="7" s="1"/>
  <c r="H45" i="6" l="1"/>
  <c r="H37" i="6"/>
  <c r="F45" i="6"/>
  <c r="H41" i="6"/>
  <c r="H40" i="6"/>
  <c r="H39" i="6"/>
  <c r="H38" i="6"/>
  <c r="H36" i="6"/>
  <c r="H19" i="6"/>
  <c r="G18" i="6"/>
  <c r="G45" i="6" s="1"/>
  <c r="H21" i="6"/>
  <c r="H20" i="6"/>
  <c r="H14" i="6"/>
  <c r="H35" i="6" l="1"/>
  <c r="H13" i="6"/>
  <c r="H11" i="6"/>
  <c r="H10" i="6"/>
  <c r="H9" i="6"/>
  <c r="H15" i="6"/>
  <c r="H18" i="6"/>
  <c r="H12" i="6"/>
  <c r="H22" i="6"/>
  <c r="H23" i="6"/>
  <c r="H24" i="6"/>
  <c r="H25" i="6"/>
  <c r="H27" i="6"/>
  <c r="H26" i="6"/>
  <c r="H28" i="6"/>
  <c r="H29" i="6"/>
  <c r="H30" i="6"/>
  <c r="H32" i="6"/>
  <c r="H31" i="6"/>
  <c r="H33" i="6"/>
  <c r="H34" i="6"/>
  <c r="H8" i="6" l="1"/>
</calcChain>
</file>

<file path=xl/sharedStrings.xml><?xml version="1.0" encoding="utf-8"?>
<sst xmlns="http://schemas.openxmlformats.org/spreadsheetml/2006/main" count="254" uniqueCount="111">
  <si>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</si>
  <si>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</si>
  <si>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</si>
  <si>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</si>
  <si>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</si>
  <si>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</si>
  <si>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</si>
  <si>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</si>
  <si>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</si>
  <si>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</si>
  <si>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</si>
  <si>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</si>
  <si>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</si>
  <si>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</si>
  <si>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</si>
  <si>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</si>
  <si>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</si>
  <si>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</si>
  <si>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Encargado Depto Adm. y Financiero</t>
  </si>
  <si>
    <t>Ingemega, SRL</t>
  </si>
  <si>
    <t>Reparación de la manejadora de aire</t>
  </si>
  <si>
    <t>B1500000233</t>
  </si>
  <si>
    <t xml:space="preserve">Servicio de reparación de dos manejadoras de aire </t>
  </si>
  <si>
    <t>B1500000005</t>
  </si>
  <si>
    <t>ELECTR Mecánicos Espinal JR, SRL</t>
  </si>
  <si>
    <t>Monto pagado a la fecha</t>
  </si>
  <si>
    <t>Rafael Peralta Romero</t>
  </si>
  <si>
    <t>Director General</t>
  </si>
  <si>
    <t xml:space="preserve">Adquisicion de medicamentos para dispensario medico </t>
  </si>
  <si>
    <t>B1500001645</t>
  </si>
  <si>
    <t>Llenado de botellones de agua</t>
  </si>
  <si>
    <t>B1500004686</t>
  </si>
  <si>
    <t>B1500004687</t>
  </si>
  <si>
    <t>B1500004685</t>
  </si>
  <si>
    <t>B1500004688</t>
  </si>
  <si>
    <t>Impresión de material visual y bolsas de Papel uso Feria del Libro</t>
  </si>
  <si>
    <t>B1500000831</t>
  </si>
  <si>
    <t>ACTUALIDADES VD SRL</t>
  </si>
  <si>
    <t>Adquisicion de dispensadores (bebederos) de agua</t>
  </si>
  <si>
    <t>B1500002460</t>
  </si>
  <si>
    <t>Completivo por servicio supervision</t>
  </si>
  <si>
    <t>B1500000101</t>
  </si>
  <si>
    <t>Servicio de mantenimiento del chile No. 2</t>
  </si>
  <si>
    <t>B1500000087</t>
  </si>
  <si>
    <t>Adquisicion de aceite para vehiculos</t>
  </si>
  <si>
    <t>B1500001515</t>
  </si>
  <si>
    <t xml:space="preserve">Adquisicion de insumo de limpieza </t>
  </si>
  <si>
    <t>B1500000241</t>
  </si>
  <si>
    <t>Adquisicion de materiales de limpieza</t>
  </si>
  <si>
    <t>B1500005224</t>
  </si>
  <si>
    <t>Sigma Petroleum Corp SAS</t>
  </si>
  <si>
    <t>Compra tickets prepagados de combustible</t>
  </si>
  <si>
    <t>Adquisición medicamentos para dispensario de la institución</t>
  </si>
  <si>
    <t>ALL Office Solutions TS, SRL</t>
  </si>
  <si>
    <t>Servicio de alquiler de fotocopiadoras multifuncionales</t>
  </si>
  <si>
    <t>B1500002933</t>
  </si>
  <si>
    <t>Servicio de mantenimiento del chile No. 1</t>
  </si>
  <si>
    <t>B1500000086</t>
  </si>
  <si>
    <t>Distribuidora y Servicios Diversos DISOPE, SRL</t>
  </si>
  <si>
    <t>Laboratorios Orbis, S.A.</t>
  </si>
  <si>
    <t>Khalicco Investments, SRL</t>
  </si>
  <si>
    <t>Comercial Ricruz, SRL</t>
  </si>
  <si>
    <t>AS Refrielectrica SRL</t>
  </si>
  <si>
    <t>GTG Industrial,SRL</t>
  </si>
  <si>
    <t>Verónica Alt. Medina Marte</t>
  </si>
  <si>
    <t>Idemesa SRL</t>
  </si>
  <si>
    <t>B1500002948</t>
  </si>
  <si>
    <t>B1500002868</t>
  </si>
  <si>
    <t>B1500002832</t>
  </si>
  <si>
    <t>B1500002826</t>
  </si>
  <si>
    <t>Pagado</t>
  </si>
  <si>
    <t>MRO Mantenimiento Operación &amp; Reparación SRL</t>
  </si>
  <si>
    <t>Adquisición herramientas</t>
  </si>
  <si>
    <t>B1500001099</t>
  </si>
  <si>
    <t>pagado</t>
  </si>
  <si>
    <t>B1500002984</t>
  </si>
  <si>
    <t>FR Multiservicios, SRL</t>
  </si>
  <si>
    <t xml:space="preserve">Pago Impresión de Brochure, Banner y Talonarios </t>
  </si>
  <si>
    <t>B1500001023</t>
  </si>
  <si>
    <t>HV Medisolutions SRL</t>
  </si>
  <si>
    <t xml:space="preserve">Pago de Desayunos, Almuerzos y Cena, para feria del Libro </t>
  </si>
  <si>
    <t>B1500001143</t>
  </si>
  <si>
    <t>E450000003743</t>
  </si>
  <si>
    <t>E450000003719</t>
  </si>
  <si>
    <t>De La Cruz &amp; Garcia Constructors Design Multiservice, SRL</t>
  </si>
  <si>
    <t>Adquisicion e instalacion de Lavamano y piso p/enfermeria</t>
  </si>
  <si>
    <t>B1500000027</t>
  </si>
  <si>
    <t>Edeeste</t>
  </si>
  <si>
    <t xml:space="preserve">Pago Energia Electrica de esta Institucion </t>
  </si>
  <si>
    <t>E450000054227</t>
  </si>
  <si>
    <t>E450000001802</t>
  </si>
  <si>
    <t>E450000001762</t>
  </si>
  <si>
    <t>Techmed A,R., EIRL</t>
  </si>
  <si>
    <t>Adq. De esfigmomanometro para uso de enfermeria</t>
  </si>
  <si>
    <t>B1500000037</t>
  </si>
  <si>
    <t>Kreatisset Studiokreativo, SRL.</t>
  </si>
  <si>
    <t>Adq. De refrigerios para act. De la agencia dom. ISBN-ISSN</t>
  </si>
  <si>
    <t>B1500000035</t>
  </si>
  <si>
    <t>Espartimp</t>
  </si>
  <si>
    <t>Adq. De control de acceso para uso de la Institucion</t>
  </si>
  <si>
    <t>B1500000314</t>
  </si>
  <si>
    <t>Jardin Ilusiones SA</t>
  </si>
  <si>
    <t>servicio de Catering para conferencias de la Catedra BNPHU</t>
  </si>
  <si>
    <t>B1500004053</t>
  </si>
  <si>
    <t>ESTADO DE CUENTA DE SUPLIDORES AL 31/10/2025</t>
  </si>
  <si>
    <t>RELACIÓN DE FACTURAS PENDIENTES DE PAGO AL 31/10/2025</t>
  </si>
  <si>
    <t>Servicio reparación de chiller</t>
  </si>
  <si>
    <t xml:space="preserve">B1500000086 </t>
  </si>
  <si>
    <t>Sigma Petroleum corp, sas</t>
  </si>
  <si>
    <t>Compra de tickets de combustibles</t>
  </si>
  <si>
    <t>E45000003719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</si>
</sst>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  <font>
      <sz val="1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4" fillId="0" borderId="0" xfId="1" applyFont="1"/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right"/>
    </xf>
    <xf numFmtId="43" fontId="8" fillId="2" borderId="1" xfId="1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4" fillId="0" borderId="1" xfId="1" applyFont="1" applyBorder="1" applyAlignment="1">
      <alignment horizontal="center" vertical="center" wrapText="1"/>
    </xf>
    <xf numFmtId="43" fontId="4" fillId="0" borderId="0" xfId="1" applyFont="1" applyBorder="1"/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971550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971549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1658599" y="0"/>
          <a:ext cx="1724025" cy="11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5</xdr:row>
      <xdr:rowOff>66041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C06E55-D3CA-4075-9AB6-66E3E6CB01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533400</xdr:colOff>
      <xdr:row>0</xdr:row>
      <xdr:rowOff>84463</xdr:rowOff>
    </xdr:from>
    <xdr:to>
      <xdr:col>8</xdr:col>
      <xdr:colOff>923924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F4B80-6935-4B65-B7E5-EB4B7A3DD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753975" y="84463"/>
          <a:ext cx="1419224" cy="1058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I52"/>
  <sheetViews>
    <sheetView topLeftCell="A3" workbookViewId="0">
      <selection activeCell="A6" sqref="A6"/>
    </sheetView>
  </sheetViews>
  <sheetFormatPr baseColWidth="10" defaultColWidth="11.42578125" defaultRowHeight="15" x14ac:dyDescent="0.25"/>
  <cols>
    <col min="1" max="1" width="4.140625" style="1" bestFit="1" customWidth="1"/>
    <col min="2" max="2" width="58" style="2" customWidth="1"/>
    <col min="3" max="3" width="54.7109375" style="16" customWidth="1"/>
    <col min="4" max="4" width="17.85546875" style="2" bestFit="1" customWidth="1"/>
    <col min="5" max="5" width="15.42578125" style="1" bestFit="1" customWidth="1"/>
    <col min="6" max="7" width="15.7109375" style="17" customWidth="1"/>
    <col min="8" max="8" width="15.42578125" style="17" customWidth="1"/>
    <col min="9" max="9" width="16" style="1" customWidth="1"/>
    <col min="10" max="16384" width="11.42578125" style="2"/>
  </cols>
  <sheetData>
    <row r="2" spans="1:9" ht="19.5" x14ac:dyDescent="0.35">
      <c r="B2" s="43" t="s">
        <v>0</v>
      </c>
      <c r="C2" s="43"/>
      <c r="D2" s="43"/>
      <c r="E2" s="43"/>
      <c r="F2" s="43"/>
      <c r="G2" s="43"/>
      <c r="H2" s="43"/>
      <c r="I2" s="43"/>
    </row>
    <row r="3" spans="1:9" ht="19.5" x14ac:dyDescent="0.35">
      <c r="B3" s="43" t="s">
        <v>1</v>
      </c>
      <c r="C3" s="43"/>
      <c r="D3" s="43"/>
      <c r="E3" s="43"/>
      <c r="F3" s="43"/>
      <c r="G3" s="43"/>
      <c r="H3" s="43"/>
      <c r="I3" s="43"/>
    </row>
    <row r="5" spans="1:9" x14ac:dyDescent="0.25">
      <c r="A5" s="45" t="s">
        <v>104</v>
      </c>
      <c r="B5" s="45"/>
      <c r="C5" s="45"/>
      <c r="D5" s="45"/>
      <c r="E5" s="45"/>
      <c r="F5" s="45"/>
      <c r="G5" s="45"/>
      <c r="H5" s="45"/>
      <c r="I5" s="45"/>
    </row>
    <row r="7" spans="1:9" s="22" customFormat="1" ht="45" x14ac:dyDescent="0.25">
      <c r="A7" s="19" t="s">
        <v>8</v>
      </c>
      <c r="B7" s="19" t="s">
        <v>9</v>
      </c>
      <c r="C7" s="19" t="s">
        <v>2</v>
      </c>
      <c r="D7" s="19" t="s">
        <v>10</v>
      </c>
      <c r="E7" s="20" t="s">
        <v>11</v>
      </c>
      <c r="F7" s="21" t="s">
        <v>12</v>
      </c>
      <c r="G7" s="21" t="s">
        <v>25</v>
      </c>
      <c r="H7" s="21" t="s">
        <v>13</v>
      </c>
      <c r="I7" s="19" t="s">
        <v>3</v>
      </c>
    </row>
    <row r="8" spans="1:9" x14ac:dyDescent="0.25">
      <c r="A8" s="3">
        <v>1</v>
      </c>
      <c r="B8" s="11" t="s">
        <v>19</v>
      </c>
      <c r="C8" s="9" t="s">
        <v>20</v>
      </c>
      <c r="D8" s="4" t="s">
        <v>21</v>
      </c>
      <c r="E8" s="6">
        <v>45748</v>
      </c>
      <c r="F8" s="10">
        <v>265500</v>
      </c>
      <c r="G8" s="10">
        <v>265500</v>
      </c>
      <c r="H8" s="8">
        <f t="shared" ref="H8:H19" si="0">+F8-G8</f>
        <v>0</v>
      </c>
      <c r="I8" s="3" t="s">
        <v>70</v>
      </c>
    </row>
    <row r="9" spans="1:9" x14ac:dyDescent="0.25">
      <c r="A9" s="3">
        <v>2</v>
      </c>
      <c r="B9" s="11" t="s">
        <v>53</v>
      </c>
      <c r="C9" s="9" t="s">
        <v>54</v>
      </c>
      <c r="D9" s="11" t="s">
        <v>69</v>
      </c>
      <c r="E9" s="6">
        <v>45812</v>
      </c>
      <c r="F9" s="10">
        <v>29166.66</v>
      </c>
      <c r="G9" s="8"/>
      <c r="H9" s="8">
        <f t="shared" si="0"/>
        <v>29166.66</v>
      </c>
      <c r="I9" s="3" t="s">
        <v>14</v>
      </c>
    </row>
    <row r="10" spans="1:9" x14ac:dyDescent="0.25">
      <c r="A10" s="3">
        <v>3</v>
      </c>
      <c r="B10" s="11" t="s">
        <v>53</v>
      </c>
      <c r="C10" s="9" t="s">
        <v>54</v>
      </c>
      <c r="D10" s="11" t="s">
        <v>68</v>
      </c>
      <c r="E10" s="6">
        <v>45819</v>
      </c>
      <c r="F10" s="10">
        <v>46421.8</v>
      </c>
      <c r="G10" s="8"/>
      <c r="H10" s="8">
        <f t="shared" si="0"/>
        <v>46421.8</v>
      </c>
      <c r="I10" s="3" t="s">
        <v>14</v>
      </c>
    </row>
    <row r="11" spans="1:9" x14ac:dyDescent="0.25">
      <c r="A11" s="3">
        <v>4</v>
      </c>
      <c r="B11" s="11" t="s">
        <v>53</v>
      </c>
      <c r="C11" s="9" t="s">
        <v>54</v>
      </c>
      <c r="D11" s="11" t="s">
        <v>67</v>
      </c>
      <c r="E11" s="6">
        <v>45842</v>
      </c>
      <c r="F11" s="10">
        <v>29166.66</v>
      </c>
      <c r="G11" s="29"/>
      <c r="H11" s="8">
        <f t="shared" si="0"/>
        <v>29166.66</v>
      </c>
      <c r="I11" s="3" t="s">
        <v>14</v>
      </c>
    </row>
    <row r="12" spans="1:9" x14ac:dyDescent="0.25">
      <c r="A12" s="3">
        <v>5</v>
      </c>
      <c r="B12" s="11" t="s">
        <v>53</v>
      </c>
      <c r="C12" s="9" t="s">
        <v>54</v>
      </c>
      <c r="D12" s="11" t="s">
        <v>55</v>
      </c>
      <c r="E12" s="6">
        <v>45891</v>
      </c>
      <c r="F12" s="10">
        <v>29166.66</v>
      </c>
      <c r="G12" s="4"/>
      <c r="H12" s="8">
        <f>+F12-G12</f>
        <v>29166.66</v>
      </c>
      <c r="I12" s="3" t="s">
        <v>14</v>
      </c>
    </row>
    <row r="13" spans="1:9" x14ac:dyDescent="0.25">
      <c r="A13" s="3">
        <v>6</v>
      </c>
      <c r="B13" s="11" t="s">
        <v>53</v>
      </c>
      <c r="C13" s="9" t="s">
        <v>54</v>
      </c>
      <c r="D13" s="11" t="s">
        <v>66</v>
      </c>
      <c r="E13" s="6">
        <v>45904</v>
      </c>
      <c r="F13" s="10">
        <v>29166.66</v>
      </c>
      <c r="G13" s="29"/>
      <c r="H13" s="8">
        <f>+F13-G13</f>
        <v>29166.66</v>
      </c>
      <c r="I13" s="3" t="s">
        <v>14</v>
      </c>
    </row>
    <row r="14" spans="1:9" x14ac:dyDescent="0.25">
      <c r="A14" s="3">
        <v>7</v>
      </c>
      <c r="B14" s="11" t="s">
        <v>53</v>
      </c>
      <c r="C14" s="31" t="s">
        <v>54</v>
      </c>
      <c r="D14" s="11" t="s">
        <v>75</v>
      </c>
      <c r="E14" s="32">
        <v>45933</v>
      </c>
      <c r="F14" s="33">
        <v>19411.599999999999</v>
      </c>
      <c r="G14" s="34"/>
      <c r="H14" s="34">
        <f t="shared" ref="H14" si="1">+F14-G14</f>
        <v>19411.599999999999</v>
      </c>
      <c r="I14" s="35" t="s">
        <v>14</v>
      </c>
    </row>
    <row r="15" spans="1:9" x14ac:dyDescent="0.25">
      <c r="A15" s="3">
        <v>8</v>
      </c>
      <c r="B15" s="11" t="s">
        <v>24</v>
      </c>
      <c r="C15" s="9" t="s">
        <v>22</v>
      </c>
      <c r="D15" s="11" t="s">
        <v>23</v>
      </c>
      <c r="E15" s="6">
        <v>45847</v>
      </c>
      <c r="F15" s="10">
        <v>388220</v>
      </c>
      <c r="G15" s="10">
        <v>388220</v>
      </c>
      <c r="H15" s="8">
        <f t="shared" si="0"/>
        <v>0</v>
      </c>
      <c r="I15" s="3" t="s">
        <v>70</v>
      </c>
    </row>
    <row r="16" spans="1:9" x14ac:dyDescent="0.25">
      <c r="A16" s="3">
        <v>9</v>
      </c>
      <c r="B16" s="11" t="s">
        <v>50</v>
      </c>
      <c r="C16" s="11" t="s">
        <v>51</v>
      </c>
      <c r="D16" s="9" t="s">
        <v>82</v>
      </c>
      <c r="E16" s="6">
        <v>45945</v>
      </c>
      <c r="F16" s="10">
        <v>350000</v>
      </c>
      <c r="G16" s="10">
        <v>0</v>
      </c>
      <c r="H16" s="8">
        <v>350000</v>
      </c>
      <c r="I16" s="3" t="s">
        <v>14</v>
      </c>
    </row>
    <row r="17" spans="1:9" x14ac:dyDescent="0.25">
      <c r="A17" s="3">
        <v>10</v>
      </c>
      <c r="B17" s="11" t="s">
        <v>50</v>
      </c>
      <c r="C17" s="11" t="s">
        <v>51</v>
      </c>
      <c r="D17" s="31" t="s">
        <v>83</v>
      </c>
      <c r="E17" s="32">
        <v>45937</v>
      </c>
      <c r="F17" s="33">
        <v>350000</v>
      </c>
      <c r="G17" s="33">
        <v>0</v>
      </c>
      <c r="H17" s="34">
        <v>350000</v>
      </c>
      <c r="I17" s="35" t="s">
        <v>14</v>
      </c>
    </row>
    <row r="18" spans="1:9" x14ac:dyDescent="0.25">
      <c r="A18" s="3">
        <v>11</v>
      </c>
      <c r="B18" s="11" t="s">
        <v>65</v>
      </c>
      <c r="C18" s="11" t="s">
        <v>52</v>
      </c>
      <c r="D18" s="9" t="s">
        <v>29</v>
      </c>
      <c r="E18" s="6">
        <v>45925</v>
      </c>
      <c r="F18" s="10">
        <v>20295.98</v>
      </c>
      <c r="G18" s="10">
        <f>+F18</f>
        <v>20295.98</v>
      </c>
      <c r="H18" s="8">
        <f t="shared" si="0"/>
        <v>0</v>
      </c>
      <c r="I18" s="3" t="s">
        <v>70</v>
      </c>
    </row>
    <row r="19" spans="1:9" ht="16.5" customHeight="1" x14ac:dyDescent="0.25">
      <c r="A19" s="3">
        <v>12</v>
      </c>
      <c r="B19" s="30" t="s">
        <v>84</v>
      </c>
      <c r="C19" s="31" t="s">
        <v>85</v>
      </c>
      <c r="D19" s="11" t="s">
        <v>86</v>
      </c>
      <c r="E19" s="32">
        <v>45945</v>
      </c>
      <c r="F19" s="33">
        <v>133200.76</v>
      </c>
      <c r="G19" s="33"/>
      <c r="H19" s="34">
        <f t="shared" si="0"/>
        <v>133200.76</v>
      </c>
      <c r="I19" s="35" t="s">
        <v>14</v>
      </c>
    </row>
    <row r="20" spans="1:9" x14ac:dyDescent="0.25">
      <c r="A20" s="3">
        <v>13</v>
      </c>
      <c r="B20" s="25" t="s">
        <v>76</v>
      </c>
      <c r="C20" s="26" t="s">
        <v>77</v>
      </c>
      <c r="D20" s="25" t="s">
        <v>78</v>
      </c>
      <c r="E20" s="27">
        <v>45947</v>
      </c>
      <c r="F20" s="28">
        <v>9401.7199999999993</v>
      </c>
      <c r="G20" s="29"/>
      <c r="H20" s="34">
        <f t="shared" ref="H20:H37" si="2">+F20-G20</f>
        <v>9401.7199999999993</v>
      </c>
      <c r="I20" s="24" t="s">
        <v>14</v>
      </c>
    </row>
    <row r="21" spans="1:9" x14ac:dyDescent="0.25">
      <c r="A21" s="3">
        <v>14</v>
      </c>
      <c r="B21" s="11" t="s">
        <v>79</v>
      </c>
      <c r="C21" s="31" t="s">
        <v>80</v>
      </c>
      <c r="D21" s="36" t="s">
        <v>81</v>
      </c>
      <c r="E21" s="32">
        <v>45936</v>
      </c>
      <c r="F21" s="37">
        <v>135582</v>
      </c>
      <c r="G21" s="34"/>
      <c r="H21" s="34">
        <f t="shared" si="2"/>
        <v>135582</v>
      </c>
      <c r="I21" s="35" t="s">
        <v>14</v>
      </c>
    </row>
    <row r="22" spans="1:9" x14ac:dyDescent="0.25">
      <c r="A22" s="3">
        <v>15</v>
      </c>
      <c r="B22" s="11" t="s">
        <v>59</v>
      </c>
      <c r="C22" s="9" t="s">
        <v>30</v>
      </c>
      <c r="D22" s="4" t="s">
        <v>31</v>
      </c>
      <c r="E22" s="6">
        <v>45908</v>
      </c>
      <c r="F22" s="10">
        <v>6765</v>
      </c>
      <c r="G22" s="8">
        <v>6765</v>
      </c>
      <c r="H22" s="8">
        <f t="shared" si="2"/>
        <v>0</v>
      </c>
      <c r="I22" s="3" t="s">
        <v>70</v>
      </c>
    </row>
    <row r="23" spans="1:9" x14ac:dyDescent="0.25">
      <c r="A23" s="3">
        <v>16</v>
      </c>
      <c r="B23" s="11" t="s">
        <v>59</v>
      </c>
      <c r="C23" s="9" t="s">
        <v>30</v>
      </c>
      <c r="D23" s="4" t="s">
        <v>32</v>
      </c>
      <c r="E23" s="6">
        <v>45908</v>
      </c>
      <c r="F23" s="10">
        <v>8085</v>
      </c>
      <c r="G23" s="8">
        <v>8085</v>
      </c>
      <c r="H23" s="8">
        <f t="shared" si="2"/>
        <v>0</v>
      </c>
      <c r="I23" s="3" t="s">
        <v>70</v>
      </c>
    </row>
    <row r="24" spans="1:9" ht="15" customHeight="1" x14ac:dyDescent="0.25">
      <c r="A24" s="3">
        <v>17</v>
      </c>
      <c r="B24" s="11" t="s">
        <v>59</v>
      </c>
      <c r="C24" s="9" t="s">
        <v>30</v>
      </c>
      <c r="D24" s="5" t="s">
        <v>33</v>
      </c>
      <c r="E24" s="6">
        <v>45908</v>
      </c>
      <c r="F24" s="7">
        <v>5060</v>
      </c>
      <c r="G24" s="8">
        <v>5060</v>
      </c>
      <c r="H24" s="8">
        <f t="shared" si="2"/>
        <v>0</v>
      </c>
      <c r="I24" s="3" t="s">
        <v>70</v>
      </c>
    </row>
    <row r="25" spans="1:9" x14ac:dyDescent="0.25">
      <c r="A25" s="3">
        <v>18</v>
      </c>
      <c r="B25" s="11" t="s">
        <v>59</v>
      </c>
      <c r="C25" s="9" t="s">
        <v>30</v>
      </c>
      <c r="D25" s="5" t="s">
        <v>34</v>
      </c>
      <c r="E25" s="6">
        <v>45908</v>
      </c>
      <c r="F25" s="7">
        <v>6325</v>
      </c>
      <c r="G25" s="8">
        <v>6325</v>
      </c>
      <c r="H25" s="8">
        <f t="shared" si="2"/>
        <v>0</v>
      </c>
      <c r="I25" s="3" t="s">
        <v>70</v>
      </c>
    </row>
    <row r="26" spans="1:9" x14ac:dyDescent="0.25">
      <c r="A26" s="3">
        <v>19</v>
      </c>
      <c r="B26" s="25" t="s">
        <v>61</v>
      </c>
      <c r="C26" s="26" t="s">
        <v>46</v>
      </c>
      <c r="D26" s="25" t="s">
        <v>47</v>
      </c>
      <c r="E26" s="27">
        <v>45911</v>
      </c>
      <c r="F26" s="28">
        <v>28442.83</v>
      </c>
      <c r="G26" s="28">
        <v>28442.83</v>
      </c>
      <c r="H26" s="8">
        <f t="shared" si="2"/>
        <v>0</v>
      </c>
      <c r="I26" s="24" t="s">
        <v>70</v>
      </c>
    </row>
    <row r="27" spans="1:9" x14ac:dyDescent="0.25">
      <c r="A27" s="3">
        <v>20</v>
      </c>
      <c r="B27" s="25" t="s">
        <v>60</v>
      </c>
      <c r="C27" s="26" t="s">
        <v>44</v>
      </c>
      <c r="D27" s="25" t="s">
        <v>45</v>
      </c>
      <c r="E27" s="27">
        <v>45911</v>
      </c>
      <c r="F27" s="28">
        <v>13182.96</v>
      </c>
      <c r="G27" s="28">
        <v>13182.96</v>
      </c>
      <c r="H27" s="8">
        <f t="shared" si="2"/>
        <v>0</v>
      </c>
      <c r="I27" s="24" t="s">
        <v>70</v>
      </c>
    </row>
    <row r="28" spans="1:9" x14ac:dyDescent="0.25">
      <c r="A28" s="3">
        <v>21</v>
      </c>
      <c r="B28" s="11" t="s">
        <v>62</v>
      </c>
      <c r="C28" s="9" t="s">
        <v>42</v>
      </c>
      <c r="D28" s="4" t="s">
        <v>43</v>
      </c>
      <c r="E28" s="6">
        <v>45912</v>
      </c>
      <c r="F28" s="10">
        <v>188800</v>
      </c>
      <c r="G28" s="10"/>
      <c r="H28" s="8">
        <f t="shared" si="2"/>
        <v>188800</v>
      </c>
      <c r="I28" s="3" t="s">
        <v>14</v>
      </c>
    </row>
    <row r="29" spans="1:9" x14ac:dyDescent="0.25">
      <c r="A29" s="3">
        <v>22</v>
      </c>
      <c r="B29" s="11" t="s">
        <v>62</v>
      </c>
      <c r="C29" s="9" t="s">
        <v>56</v>
      </c>
      <c r="D29" s="4" t="s">
        <v>57</v>
      </c>
      <c r="E29" s="6">
        <v>45912</v>
      </c>
      <c r="F29" s="10">
        <v>220660</v>
      </c>
      <c r="G29" s="10"/>
      <c r="H29" s="8">
        <f t="shared" si="2"/>
        <v>220660</v>
      </c>
      <c r="I29" s="3" t="s">
        <v>14</v>
      </c>
    </row>
    <row r="30" spans="1:9" x14ac:dyDescent="0.25">
      <c r="A30" s="3">
        <v>23</v>
      </c>
      <c r="B30" s="25" t="s">
        <v>63</v>
      </c>
      <c r="C30" s="26" t="s">
        <v>48</v>
      </c>
      <c r="D30" s="25" t="s">
        <v>49</v>
      </c>
      <c r="E30" s="27">
        <v>45912</v>
      </c>
      <c r="F30" s="28">
        <v>19298.900000000001</v>
      </c>
      <c r="G30" s="29">
        <v>19298.900000000001</v>
      </c>
      <c r="H30" s="8">
        <f t="shared" si="2"/>
        <v>0</v>
      </c>
      <c r="I30" s="24" t="s">
        <v>70</v>
      </c>
    </row>
    <row r="31" spans="1:9" x14ac:dyDescent="0.25">
      <c r="A31" s="3">
        <v>24</v>
      </c>
      <c r="B31" s="11" t="s">
        <v>37</v>
      </c>
      <c r="C31" s="9" t="s">
        <v>38</v>
      </c>
      <c r="D31" s="4" t="s">
        <v>39</v>
      </c>
      <c r="E31" s="6">
        <v>45922</v>
      </c>
      <c r="F31" s="10">
        <v>26137</v>
      </c>
      <c r="G31" s="8">
        <v>26137</v>
      </c>
      <c r="H31" s="8">
        <f t="shared" si="2"/>
        <v>0</v>
      </c>
      <c r="I31" s="3" t="s">
        <v>70</v>
      </c>
    </row>
    <row r="32" spans="1:9" x14ac:dyDescent="0.25">
      <c r="A32" s="3">
        <v>25</v>
      </c>
      <c r="B32" s="30" t="s">
        <v>58</v>
      </c>
      <c r="C32" s="9" t="s">
        <v>35</v>
      </c>
      <c r="D32" s="4" t="s">
        <v>36</v>
      </c>
      <c r="E32" s="6">
        <v>45922</v>
      </c>
      <c r="F32" s="10">
        <v>37195.96</v>
      </c>
      <c r="G32" s="10">
        <v>37195.96</v>
      </c>
      <c r="H32" s="8">
        <f t="shared" si="2"/>
        <v>0</v>
      </c>
      <c r="I32" s="3" t="s">
        <v>70</v>
      </c>
    </row>
    <row r="33" spans="1:9" x14ac:dyDescent="0.25">
      <c r="A33" s="3">
        <v>26</v>
      </c>
      <c r="B33" s="11" t="s">
        <v>64</v>
      </c>
      <c r="C33" s="9" t="s">
        <v>40</v>
      </c>
      <c r="D33" s="4" t="s">
        <v>41</v>
      </c>
      <c r="E33" s="6">
        <v>45923</v>
      </c>
      <c r="F33" s="10">
        <v>1362471.8</v>
      </c>
      <c r="G33" s="8">
        <v>1362471.8</v>
      </c>
      <c r="H33" s="8">
        <f t="shared" si="2"/>
        <v>0</v>
      </c>
      <c r="I33" s="3" t="s">
        <v>70</v>
      </c>
    </row>
    <row r="34" spans="1:9" x14ac:dyDescent="0.25">
      <c r="A34" s="3">
        <v>27</v>
      </c>
      <c r="B34" s="11" t="s">
        <v>65</v>
      </c>
      <c r="C34" s="9" t="s">
        <v>28</v>
      </c>
      <c r="D34" s="4" t="s">
        <v>29</v>
      </c>
      <c r="E34" s="6">
        <v>45925</v>
      </c>
      <c r="F34" s="10">
        <v>20295.98</v>
      </c>
      <c r="G34" s="8">
        <v>20295.98</v>
      </c>
      <c r="H34" s="8">
        <f t="shared" si="2"/>
        <v>0</v>
      </c>
      <c r="I34" s="3" t="s">
        <v>70</v>
      </c>
    </row>
    <row r="35" spans="1:9" x14ac:dyDescent="0.25">
      <c r="A35" s="3">
        <v>28</v>
      </c>
      <c r="B35" s="11" t="s">
        <v>71</v>
      </c>
      <c r="C35" s="9" t="s">
        <v>72</v>
      </c>
      <c r="D35" s="4" t="s">
        <v>73</v>
      </c>
      <c r="E35" s="6">
        <v>45929</v>
      </c>
      <c r="F35" s="10">
        <v>10689.29</v>
      </c>
      <c r="G35" s="34">
        <v>10689.29</v>
      </c>
      <c r="H35" s="8">
        <f t="shared" si="2"/>
        <v>0</v>
      </c>
      <c r="I35" s="3" t="s">
        <v>74</v>
      </c>
    </row>
    <row r="36" spans="1:9" x14ac:dyDescent="0.25">
      <c r="A36" s="3">
        <v>29</v>
      </c>
      <c r="B36" s="25" t="s">
        <v>87</v>
      </c>
      <c r="C36" s="26" t="s">
        <v>88</v>
      </c>
      <c r="D36" s="25" t="s">
        <v>89</v>
      </c>
      <c r="E36" s="27">
        <v>45948</v>
      </c>
      <c r="F36" s="28">
        <v>1630656.17</v>
      </c>
      <c r="G36" s="29"/>
      <c r="H36" s="34">
        <f t="shared" si="2"/>
        <v>1630656.17</v>
      </c>
      <c r="I36" s="24" t="s">
        <v>14</v>
      </c>
    </row>
    <row r="37" spans="1:9" x14ac:dyDescent="0.25">
      <c r="A37" s="3">
        <v>30</v>
      </c>
      <c r="B37" s="25" t="s">
        <v>101</v>
      </c>
      <c r="C37" s="26" t="s">
        <v>102</v>
      </c>
      <c r="D37" s="25" t="s">
        <v>103</v>
      </c>
      <c r="E37" s="27">
        <v>45944</v>
      </c>
      <c r="F37" s="28">
        <v>149624</v>
      </c>
      <c r="G37" s="29"/>
      <c r="H37" s="34">
        <f t="shared" si="2"/>
        <v>149624</v>
      </c>
      <c r="I37" s="24" t="s">
        <v>14</v>
      </c>
    </row>
    <row r="38" spans="1:9" x14ac:dyDescent="0.25">
      <c r="A38" s="3">
        <v>31</v>
      </c>
      <c r="B38" s="11" t="s">
        <v>15</v>
      </c>
      <c r="C38" s="9" t="s">
        <v>16</v>
      </c>
      <c r="D38" s="11" t="s">
        <v>90</v>
      </c>
      <c r="E38" s="38">
        <v>45956</v>
      </c>
      <c r="F38" s="34">
        <v>48499.77</v>
      </c>
      <c r="G38" s="34"/>
      <c r="H38" s="34">
        <f t="shared" ref="H38:H41" si="3">+F38-G38</f>
        <v>48499.77</v>
      </c>
      <c r="I38" s="35" t="s">
        <v>14</v>
      </c>
    </row>
    <row r="39" spans="1:9" x14ac:dyDescent="0.25">
      <c r="A39" s="3">
        <v>32</v>
      </c>
      <c r="B39" s="11" t="s">
        <v>15</v>
      </c>
      <c r="C39" s="9" t="s">
        <v>17</v>
      </c>
      <c r="D39" s="11" t="s">
        <v>91</v>
      </c>
      <c r="E39" s="38">
        <v>45956</v>
      </c>
      <c r="F39" s="34">
        <v>9092.9500000000007</v>
      </c>
      <c r="G39" s="34"/>
      <c r="H39" s="34">
        <f t="shared" si="3"/>
        <v>9092.9500000000007</v>
      </c>
      <c r="I39" s="35" t="s">
        <v>14</v>
      </c>
    </row>
    <row r="40" spans="1:9" x14ac:dyDescent="0.25">
      <c r="A40" s="3">
        <v>33</v>
      </c>
      <c r="B40" s="11" t="s">
        <v>92</v>
      </c>
      <c r="C40" s="31" t="s">
        <v>93</v>
      </c>
      <c r="D40" s="11" t="s">
        <v>94</v>
      </c>
      <c r="E40" s="32">
        <v>45958</v>
      </c>
      <c r="F40" s="33">
        <v>18880</v>
      </c>
      <c r="G40" s="34"/>
      <c r="H40" s="34">
        <f t="shared" si="3"/>
        <v>18880</v>
      </c>
      <c r="I40" s="35" t="s">
        <v>14</v>
      </c>
    </row>
    <row r="41" spans="1:9" x14ac:dyDescent="0.25">
      <c r="A41" s="3">
        <v>34</v>
      </c>
      <c r="B41" s="11" t="s">
        <v>95</v>
      </c>
      <c r="C41" s="31" t="s">
        <v>96</v>
      </c>
      <c r="D41" s="11" t="s">
        <v>97</v>
      </c>
      <c r="E41" s="32">
        <v>45945</v>
      </c>
      <c r="F41" s="33">
        <v>10531.5</v>
      </c>
      <c r="G41" s="34"/>
      <c r="H41" s="34">
        <f t="shared" si="3"/>
        <v>10531.5</v>
      </c>
      <c r="I41" s="35" t="s">
        <v>14</v>
      </c>
    </row>
    <row r="42" spans="1:9" x14ac:dyDescent="0.25">
      <c r="A42" s="3">
        <v>35</v>
      </c>
      <c r="B42" s="25" t="s">
        <v>98</v>
      </c>
      <c r="C42" s="26" t="s">
        <v>99</v>
      </c>
      <c r="D42" s="25" t="s">
        <v>100</v>
      </c>
      <c r="E42" s="27">
        <v>45931</v>
      </c>
      <c r="F42" s="28">
        <v>17110</v>
      </c>
      <c r="G42" s="29">
        <v>17110</v>
      </c>
      <c r="H42" s="34">
        <v>0</v>
      </c>
      <c r="I42" s="24" t="s">
        <v>70</v>
      </c>
    </row>
    <row r="43" spans="1:9" x14ac:dyDescent="0.25">
      <c r="A43" s="3"/>
      <c r="B43" s="11"/>
      <c r="C43" s="11"/>
      <c r="D43" s="11"/>
      <c r="E43" s="39"/>
      <c r="F43" s="11"/>
      <c r="G43" s="11"/>
      <c r="H43" s="4"/>
      <c r="I43" s="3"/>
    </row>
    <row r="44" spans="1:9" x14ac:dyDescent="0.25">
      <c r="A44" s="3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6" t="s">
        <v>4</v>
      </c>
      <c r="B45" s="47"/>
      <c r="C45" s="47"/>
      <c r="D45" s="47"/>
      <c r="E45" s="18"/>
      <c r="F45" s="12">
        <f>SUM(F8:F43)</f>
        <v>5672504.6100000003</v>
      </c>
      <c r="G45" s="12">
        <f>SUM(G8:G43)</f>
        <v>2235075.6999999997</v>
      </c>
      <c r="H45" s="12">
        <f>SUM(H8:H43)</f>
        <v>3437428.91</v>
      </c>
      <c r="I45" s="3"/>
    </row>
    <row r="46" spans="1:9" x14ac:dyDescent="0.25">
      <c r="B46" s="1"/>
      <c r="C46" s="1"/>
      <c r="D46" s="1"/>
      <c r="F46" s="13"/>
      <c r="G46" s="13"/>
      <c r="H46" s="13"/>
    </row>
    <row r="47" spans="1:9" x14ac:dyDescent="0.25">
      <c r="B47" s="1"/>
      <c r="C47" s="1"/>
      <c r="D47" s="1"/>
      <c r="F47" s="13"/>
      <c r="G47" s="13"/>
      <c r="H47" s="13"/>
    </row>
    <row r="49" spans="1:9" x14ac:dyDescent="0.25">
      <c r="A49" s="44" t="s">
        <v>5</v>
      </c>
      <c r="B49" s="44"/>
      <c r="C49" s="14"/>
      <c r="D49" s="41"/>
      <c r="E49" s="41"/>
      <c r="F49" s="44" t="s">
        <v>7</v>
      </c>
      <c r="G49" s="44"/>
      <c r="H49" s="44"/>
      <c r="I49" s="44"/>
    </row>
    <row r="50" spans="1:9" x14ac:dyDescent="0.25">
      <c r="A50" s="42" t="s">
        <v>6</v>
      </c>
      <c r="B50" s="42"/>
      <c r="C50" s="15"/>
      <c r="F50" s="42" t="s">
        <v>18</v>
      </c>
      <c r="G50" s="42"/>
      <c r="H50" s="42"/>
      <c r="I50" s="42"/>
    </row>
    <row r="51" spans="1:9" x14ac:dyDescent="0.25">
      <c r="A51" s="2"/>
      <c r="C51" s="40" t="s">
        <v>26</v>
      </c>
      <c r="D51" s="40"/>
      <c r="E51" s="40"/>
      <c r="F51" s="40"/>
      <c r="G51" s="2"/>
      <c r="H51" s="2"/>
      <c r="I51" s="2"/>
    </row>
    <row r="52" spans="1:9" x14ac:dyDescent="0.25">
      <c r="A52" s="23"/>
      <c r="B52" s="23"/>
      <c r="C52" s="41" t="s">
        <v>27</v>
      </c>
      <c r="D52" s="41"/>
      <c r="E52" s="41"/>
      <c r="F52" s="41"/>
      <c r="G52" s="23"/>
      <c r="H52" s="23"/>
      <c r="I52" s="23"/>
    </row>
  </sheetData>
  <sortState xmlns:xlrd2="http://schemas.microsoft.com/office/spreadsheetml/2017/richdata2" ref="B8:I44">
    <sortCondition ref="E8:E44"/>
  </sortState>
  <mergeCells count="11">
    <mergeCell ref="C51:F51"/>
    <mergeCell ref="C52:F52"/>
    <mergeCell ref="F50:I50"/>
    <mergeCell ref="B2:I2"/>
    <mergeCell ref="B3:I3"/>
    <mergeCell ref="D49:E49"/>
    <mergeCell ref="F49:I49"/>
    <mergeCell ref="A49:B49"/>
    <mergeCell ref="A50:B50"/>
    <mergeCell ref="A5:I5"/>
    <mergeCell ref="A45:D45"/>
  </mergeCells>
  <phoneticPr fontId="3" type="noConversion"/>
  <printOptions horizontalCentered="1"/>
  <pageMargins left="0.25" right="0.25" top="0.43" bottom="0.31" header="0.3" footer="0.18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5320-577F-462F-8CAF-6E0A192D0B67}">
  <dimension ref="A2:I38"/>
  <sheetViews>
    <sheetView tabSelected="1" workbookViewId="0">
      <selection activeCell="C32" sqref="C32"/>
    </sheetView>
  </sheetViews>
  <sheetFormatPr baseColWidth="10" defaultColWidth="11.42578125" defaultRowHeight="15" x14ac:dyDescent="0.25"/>
  <cols>
    <col min="1" max="1" width="4.140625" style="1" bestFit="1" customWidth="1"/>
    <col min="2" max="2" width="59.7109375" style="2" customWidth="1"/>
    <col min="3" max="3" width="54.7109375" style="16" customWidth="1"/>
    <col min="4" max="4" width="17.85546875" style="2" bestFit="1" customWidth="1"/>
    <col min="5" max="5" width="15.42578125" style="1" bestFit="1" customWidth="1"/>
    <col min="6" max="7" width="15.7109375" style="17" customWidth="1"/>
    <col min="8" max="8" width="15.42578125" style="17" customWidth="1"/>
    <col min="9" max="9" width="16" style="1" customWidth="1"/>
    <col min="10" max="16384" width="11.42578125" style="2"/>
  </cols>
  <sheetData>
    <row r="2" spans="1:9" ht="19.5" x14ac:dyDescent="0.35">
      <c r="B2" s="43" t="s">
        <v>0</v>
      </c>
      <c r="C2" s="43"/>
      <c r="D2" s="43"/>
      <c r="E2" s="43"/>
      <c r="F2" s="43"/>
      <c r="G2" s="43"/>
      <c r="H2" s="43"/>
      <c r="I2" s="43"/>
    </row>
    <row r="3" spans="1:9" ht="19.5" x14ac:dyDescent="0.35">
      <c r="B3" s="43" t="s">
        <v>1</v>
      </c>
      <c r="C3" s="43"/>
      <c r="D3" s="43"/>
      <c r="E3" s="43"/>
      <c r="F3" s="43"/>
      <c r="G3" s="43"/>
      <c r="H3" s="43"/>
      <c r="I3" s="43"/>
    </row>
    <row r="5" spans="1:9" x14ac:dyDescent="0.25">
      <c r="A5" s="45" t="s">
        <v>105</v>
      </c>
      <c r="B5" s="45"/>
      <c r="C5" s="45"/>
      <c r="D5" s="45"/>
      <c r="E5" s="45"/>
      <c r="F5" s="45"/>
      <c r="G5" s="45"/>
      <c r="H5" s="45"/>
      <c r="I5" s="45"/>
    </row>
    <row r="7" spans="1:9" s="22" customFormat="1" ht="30" x14ac:dyDescent="0.25">
      <c r="A7" s="19" t="s">
        <v>8</v>
      </c>
      <c r="B7" s="19" t="s">
        <v>9</v>
      </c>
      <c r="C7" s="19" t="s">
        <v>2</v>
      </c>
      <c r="D7" s="19" t="s">
        <v>10</v>
      </c>
      <c r="E7" s="20" t="s">
        <v>11</v>
      </c>
      <c r="F7" s="48" t="s">
        <v>12</v>
      </c>
      <c r="G7" s="48" t="s">
        <v>25</v>
      </c>
      <c r="H7" s="21" t="s">
        <v>13</v>
      </c>
      <c r="I7" s="19" t="s">
        <v>3</v>
      </c>
    </row>
    <row r="8" spans="1:9" x14ac:dyDescent="0.25">
      <c r="A8" s="3">
        <v>1</v>
      </c>
      <c r="B8" s="11" t="s">
        <v>53</v>
      </c>
      <c r="C8" s="31" t="s">
        <v>54</v>
      </c>
      <c r="D8" s="11" t="s">
        <v>69</v>
      </c>
      <c r="E8" s="32">
        <v>45812</v>
      </c>
      <c r="F8" s="33">
        <v>29166.66</v>
      </c>
      <c r="G8" s="34"/>
      <c r="H8" s="34">
        <f t="shared" ref="H8:H17" si="0">+F8-G8</f>
        <v>29166.66</v>
      </c>
      <c r="I8" s="35" t="s">
        <v>14</v>
      </c>
    </row>
    <row r="9" spans="1:9" x14ac:dyDescent="0.25">
      <c r="A9" s="3">
        <v>2</v>
      </c>
      <c r="B9" s="11" t="s">
        <v>53</v>
      </c>
      <c r="C9" s="31" t="s">
        <v>54</v>
      </c>
      <c r="D9" s="11" t="s">
        <v>68</v>
      </c>
      <c r="E9" s="32">
        <v>45819</v>
      </c>
      <c r="F9" s="33">
        <v>46421.8</v>
      </c>
      <c r="G9" s="34"/>
      <c r="H9" s="34">
        <f t="shared" si="0"/>
        <v>46421.8</v>
      </c>
      <c r="I9" s="35" t="s">
        <v>14</v>
      </c>
    </row>
    <row r="10" spans="1:9" x14ac:dyDescent="0.25">
      <c r="A10" s="3">
        <v>3</v>
      </c>
      <c r="B10" s="11" t="s">
        <v>53</v>
      </c>
      <c r="C10" s="31" t="s">
        <v>54</v>
      </c>
      <c r="D10" s="11" t="s">
        <v>67</v>
      </c>
      <c r="E10" s="32">
        <v>45842</v>
      </c>
      <c r="F10" s="33">
        <v>29166.66</v>
      </c>
      <c r="G10" s="34"/>
      <c r="H10" s="34">
        <f t="shared" si="0"/>
        <v>29166.66</v>
      </c>
      <c r="I10" s="35" t="s">
        <v>14</v>
      </c>
    </row>
    <row r="11" spans="1:9" ht="17.25" customHeight="1" x14ac:dyDescent="0.25">
      <c r="A11" s="3">
        <v>4</v>
      </c>
      <c r="B11" s="11" t="s">
        <v>53</v>
      </c>
      <c r="C11" s="31" t="s">
        <v>54</v>
      </c>
      <c r="D11" s="11" t="s">
        <v>55</v>
      </c>
      <c r="E11" s="32">
        <v>45891</v>
      </c>
      <c r="F11" s="33">
        <v>29166.66</v>
      </c>
      <c r="G11" s="34"/>
      <c r="H11" s="34">
        <f t="shared" si="0"/>
        <v>29166.66</v>
      </c>
      <c r="I11" s="35" t="s">
        <v>14</v>
      </c>
    </row>
    <row r="12" spans="1:9" x14ac:dyDescent="0.25">
      <c r="A12" s="3">
        <v>5</v>
      </c>
      <c r="B12" s="11" t="s">
        <v>53</v>
      </c>
      <c r="C12" s="31" t="s">
        <v>54</v>
      </c>
      <c r="D12" s="11" t="s">
        <v>66</v>
      </c>
      <c r="E12" s="32">
        <v>45904</v>
      </c>
      <c r="F12" s="33">
        <v>29166.66</v>
      </c>
      <c r="G12" s="34"/>
      <c r="H12" s="34">
        <f t="shared" si="0"/>
        <v>29166.66</v>
      </c>
      <c r="I12" s="35" t="s">
        <v>14</v>
      </c>
    </row>
    <row r="13" spans="1:9" x14ac:dyDescent="0.25">
      <c r="A13" s="3">
        <v>6</v>
      </c>
      <c r="B13" s="11" t="s">
        <v>62</v>
      </c>
      <c r="C13" s="31" t="s">
        <v>106</v>
      </c>
      <c r="D13" s="11" t="s">
        <v>107</v>
      </c>
      <c r="E13" s="32">
        <v>45911</v>
      </c>
      <c r="F13" s="33">
        <v>220660</v>
      </c>
      <c r="G13" s="33"/>
      <c r="H13" s="34">
        <f t="shared" si="0"/>
        <v>220660</v>
      </c>
      <c r="I13" s="35" t="s">
        <v>14</v>
      </c>
    </row>
    <row r="14" spans="1:9" x14ac:dyDescent="0.25">
      <c r="A14" s="3">
        <v>7</v>
      </c>
      <c r="B14" s="11" t="s">
        <v>62</v>
      </c>
      <c r="C14" s="31" t="s">
        <v>42</v>
      </c>
      <c r="D14" s="11" t="s">
        <v>43</v>
      </c>
      <c r="E14" s="32">
        <v>45912</v>
      </c>
      <c r="F14" s="33">
        <v>188800</v>
      </c>
      <c r="G14" s="33"/>
      <c r="H14" s="34">
        <f t="shared" si="0"/>
        <v>188800</v>
      </c>
      <c r="I14" s="35" t="s">
        <v>14</v>
      </c>
    </row>
    <row r="15" spans="1:9" x14ac:dyDescent="0.25">
      <c r="A15" s="3">
        <v>8</v>
      </c>
      <c r="B15" s="11" t="s">
        <v>53</v>
      </c>
      <c r="C15" s="31" t="s">
        <v>54</v>
      </c>
      <c r="D15" s="11" t="s">
        <v>75</v>
      </c>
      <c r="E15" s="32">
        <v>45933</v>
      </c>
      <c r="F15" s="33">
        <v>19411.599999999999</v>
      </c>
      <c r="G15" s="34"/>
      <c r="H15" s="34">
        <f t="shared" si="0"/>
        <v>19411.599999999999</v>
      </c>
      <c r="I15" s="35" t="s">
        <v>14</v>
      </c>
    </row>
    <row r="16" spans="1:9" x14ac:dyDescent="0.25">
      <c r="A16" s="3">
        <v>9</v>
      </c>
      <c r="B16" s="11" t="s">
        <v>79</v>
      </c>
      <c r="C16" s="31" t="s">
        <v>80</v>
      </c>
      <c r="D16" s="36" t="s">
        <v>81</v>
      </c>
      <c r="E16" s="32">
        <v>45936</v>
      </c>
      <c r="F16" s="37">
        <v>135582</v>
      </c>
      <c r="G16" s="34"/>
      <c r="H16" s="34">
        <f t="shared" si="0"/>
        <v>135582</v>
      </c>
      <c r="I16" s="35" t="s">
        <v>14</v>
      </c>
    </row>
    <row r="17" spans="1:9" x14ac:dyDescent="0.25">
      <c r="A17" s="3">
        <v>10</v>
      </c>
      <c r="B17" s="11" t="s">
        <v>108</v>
      </c>
      <c r="C17" s="31" t="s">
        <v>109</v>
      </c>
      <c r="D17" s="36" t="s">
        <v>110</v>
      </c>
      <c r="E17" s="32">
        <v>45937</v>
      </c>
      <c r="F17" s="37">
        <v>350000</v>
      </c>
      <c r="G17" s="34"/>
      <c r="H17" s="34">
        <f t="shared" si="0"/>
        <v>350000</v>
      </c>
      <c r="I17" s="35" t="s">
        <v>14</v>
      </c>
    </row>
    <row r="18" spans="1:9" x14ac:dyDescent="0.25">
      <c r="A18" s="3">
        <v>11</v>
      </c>
      <c r="B18" s="11" t="s">
        <v>50</v>
      </c>
      <c r="C18" s="11" t="s">
        <v>51</v>
      </c>
      <c r="D18" s="31" t="s">
        <v>83</v>
      </c>
      <c r="E18" s="32">
        <v>45937</v>
      </c>
      <c r="F18" s="33">
        <v>350000</v>
      </c>
      <c r="G18" s="33">
        <v>0</v>
      </c>
      <c r="H18" s="34">
        <v>350000</v>
      </c>
      <c r="I18" s="35" t="s">
        <v>14</v>
      </c>
    </row>
    <row r="19" spans="1:9" x14ac:dyDescent="0.25">
      <c r="A19" s="3">
        <v>12</v>
      </c>
      <c r="B19" s="25" t="s">
        <v>101</v>
      </c>
      <c r="C19" s="26" t="s">
        <v>102</v>
      </c>
      <c r="D19" s="25" t="s">
        <v>103</v>
      </c>
      <c r="E19" s="27">
        <v>45944</v>
      </c>
      <c r="F19" s="28">
        <v>149624</v>
      </c>
      <c r="G19" s="29"/>
      <c r="H19" s="34">
        <f t="shared" ref="H19:H29" si="1">+F19-G19</f>
        <v>149624</v>
      </c>
      <c r="I19" s="24" t="s">
        <v>14</v>
      </c>
    </row>
    <row r="20" spans="1:9" x14ac:dyDescent="0.25">
      <c r="A20" s="3">
        <v>13</v>
      </c>
      <c r="B20" s="30" t="s">
        <v>84</v>
      </c>
      <c r="C20" s="31" t="s">
        <v>85</v>
      </c>
      <c r="D20" s="11" t="s">
        <v>86</v>
      </c>
      <c r="E20" s="32">
        <v>45945</v>
      </c>
      <c r="F20" s="33">
        <v>133200.76</v>
      </c>
      <c r="G20" s="33"/>
      <c r="H20" s="34">
        <f t="shared" si="1"/>
        <v>133200.76</v>
      </c>
      <c r="I20" s="35" t="s">
        <v>14</v>
      </c>
    </row>
    <row r="21" spans="1:9" x14ac:dyDescent="0.25">
      <c r="A21" s="3">
        <v>14</v>
      </c>
      <c r="B21" s="11" t="s">
        <v>95</v>
      </c>
      <c r="C21" s="31" t="s">
        <v>96</v>
      </c>
      <c r="D21" s="11" t="s">
        <v>97</v>
      </c>
      <c r="E21" s="32">
        <v>45945</v>
      </c>
      <c r="F21" s="33">
        <v>10531.5</v>
      </c>
      <c r="G21" s="34"/>
      <c r="H21" s="34">
        <f t="shared" si="1"/>
        <v>10531.5</v>
      </c>
      <c r="I21" s="35" t="s">
        <v>14</v>
      </c>
    </row>
    <row r="22" spans="1:9" x14ac:dyDescent="0.25">
      <c r="A22" s="3">
        <v>15</v>
      </c>
      <c r="B22" s="25" t="s">
        <v>76</v>
      </c>
      <c r="C22" s="26" t="s">
        <v>77</v>
      </c>
      <c r="D22" s="25" t="s">
        <v>78</v>
      </c>
      <c r="E22" s="27">
        <v>45947</v>
      </c>
      <c r="F22" s="28">
        <v>9401.7199999999993</v>
      </c>
      <c r="G22" s="29"/>
      <c r="H22" s="34">
        <f t="shared" si="1"/>
        <v>9401.7199999999993</v>
      </c>
      <c r="I22" s="24" t="s">
        <v>14</v>
      </c>
    </row>
    <row r="23" spans="1:9" ht="15.75" customHeight="1" x14ac:dyDescent="0.25">
      <c r="A23" s="3">
        <v>16</v>
      </c>
      <c r="B23" s="25" t="s">
        <v>87</v>
      </c>
      <c r="C23" s="26" t="s">
        <v>88</v>
      </c>
      <c r="D23" s="25" t="s">
        <v>89</v>
      </c>
      <c r="E23" s="27">
        <v>45948</v>
      </c>
      <c r="F23" s="28">
        <v>1630656.17</v>
      </c>
      <c r="G23" s="29"/>
      <c r="H23" s="34">
        <f t="shared" si="1"/>
        <v>1630656.17</v>
      </c>
      <c r="I23" s="24" t="s">
        <v>14</v>
      </c>
    </row>
    <row r="24" spans="1:9" x14ac:dyDescent="0.25">
      <c r="A24" s="3">
        <v>17</v>
      </c>
      <c r="B24" s="11" t="s">
        <v>15</v>
      </c>
      <c r="C24" s="31" t="s">
        <v>16</v>
      </c>
      <c r="D24" s="11" t="s">
        <v>90</v>
      </c>
      <c r="E24" s="38">
        <v>45956</v>
      </c>
      <c r="F24" s="34">
        <v>48499.77</v>
      </c>
      <c r="G24" s="34"/>
      <c r="H24" s="34">
        <f t="shared" si="1"/>
        <v>48499.77</v>
      </c>
      <c r="I24" s="35" t="s">
        <v>14</v>
      </c>
    </row>
    <row r="25" spans="1:9" x14ac:dyDescent="0.25">
      <c r="A25" s="3">
        <v>18</v>
      </c>
      <c r="B25" s="11" t="s">
        <v>15</v>
      </c>
      <c r="C25" s="31" t="s">
        <v>17</v>
      </c>
      <c r="D25" s="11" t="s">
        <v>91</v>
      </c>
      <c r="E25" s="38">
        <v>45956</v>
      </c>
      <c r="F25" s="34">
        <v>9092.9500000000007</v>
      </c>
      <c r="G25" s="34"/>
      <c r="H25" s="34">
        <f t="shared" si="1"/>
        <v>9092.9500000000007</v>
      </c>
      <c r="I25" s="35" t="s">
        <v>14</v>
      </c>
    </row>
    <row r="26" spans="1:9" x14ac:dyDescent="0.25">
      <c r="A26" s="3">
        <v>19</v>
      </c>
      <c r="B26" s="11" t="s">
        <v>92</v>
      </c>
      <c r="C26" s="31" t="s">
        <v>93</v>
      </c>
      <c r="D26" s="11" t="s">
        <v>94</v>
      </c>
      <c r="E26" s="32">
        <v>45958</v>
      </c>
      <c r="F26" s="33">
        <v>18880</v>
      </c>
      <c r="G26" s="34"/>
      <c r="H26" s="34">
        <f t="shared" si="1"/>
        <v>18880</v>
      </c>
      <c r="I26" s="35" t="s">
        <v>14</v>
      </c>
    </row>
    <row r="27" spans="1:9" x14ac:dyDescent="0.25">
      <c r="A27" s="3">
        <v>20</v>
      </c>
      <c r="B27" s="11"/>
      <c r="C27" s="31"/>
      <c r="D27" s="11"/>
      <c r="E27" s="32"/>
      <c r="F27" s="33"/>
      <c r="G27" s="34"/>
      <c r="H27" s="34">
        <f t="shared" si="1"/>
        <v>0</v>
      </c>
      <c r="I27" s="35"/>
    </row>
    <row r="28" spans="1:9" x14ac:dyDescent="0.25">
      <c r="A28" s="3">
        <v>21</v>
      </c>
      <c r="B28" s="11"/>
      <c r="C28" s="31"/>
      <c r="D28" s="11"/>
      <c r="E28" s="32"/>
      <c r="F28" s="33"/>
      <c r="G28" s="34"/>
      <c r="H28" s="34">
        <f t="shared" si="1"/>
        <v>0</v>
      </c>
      <c r="I28" s="35"/>
    </row>
    <row r="29" spans="1:9" x14ac:dyDescent="0.25">
      <c r="A29" s="3">
        <v>22</v>
      </c>
      <c r="B29" s="11"/>
      <c r="C29" s="31"/>
      <c r="D29" s="11"/>
      <c r="E29" s="32"/>
      <c r="F29" s="33"/>
      <c r="G29" s="34"/>
      <c r="H29" s="34">
        <f t="shared" si="1"/>
        <v>0</v>
      </c>
      <c r="I29" s="35"/>
    </row>
    <row r="30" spans="1:9" x14ac:dyDescent="0.25">
      <c r="A30" s="46" t="s">
        <v>4</v>
      </c>
      <c r="B30" s="47"/>
      <c r="C30" s="47"/>
      <c r="D30" s="47"/>
      <c r="E30" s="18"/>
      <c r="F30" s="12">
        <f>SUM(F8:F29)</f>
        <v>3437428.91</v>
      </c>
      <c r="G30" s="12">
        <f>SUM(G8:G29)</f>
        <v>0</v>
      </c>
      <c r="H30" s="12">
        <f>SUM(H8:H29)</f>
        <v>3437428.91</v>
      </c>
      <c r="I30" s="3"/>
    </row>
    <row r="31" spans="1:9" x14ac:dyDescent="0.25">
      <c r="B31" s="1"/>
      <c r="C31" s="1"/>
      <c r="D31" s="1"/>
      <c r="F31" s="49"/>
      <c r="G31" s="49"/>
      <c r="H31" s="13"/>
    </row>
    <row r="32" spans="1:9" x14ac:dyDescent="0.25">
      <c r="B32" s="1"/>
      <c r="C32" s="1"/>
      <c r="D32" s="1"/>
      <c r="F32" s="49"/>
      <c r="G32" s="49"/>
      <c r="H32" s="13"/>
    </row>
    <row r="33" spans="1:9" x14ac:dyDescent="0.25">
      <c r="B33" s="1"/>
      <c r="C33" s="1"/>
      <c r="D33" s="1"/>
      <c r="F33" s="49"/>
      <c r="G33" s="49"/>
      <c r="H33" s="13"/>
    </row>
    <row r="35" spans="1:9" x14ac:dyDescent="0.25">
      <c r="A35" s="44" t="s">
        <v>5</v>
      </c>
      <c r="B35" s="44"/>
      <c r="C35" s="14"/>
      <c r="D35" s="41"/>
      <c r="E35" s="41"/>
      <c r="F35" s="44" t="s">
        <v>7</v>
      </c>
      <c r="G35" s="44"/>
      <c r="H35" s="44"/>
      <c r="I35" s="44"/>
    </row>
    <row r="36" spans="1:9" x14ac:dyDescent="0.25">
      <c r="A36" s="42" t="s">
        <v>6</v>
      </c>
      <c r="B36" s="42"/>
      <c r="C36" s="15"/>
      <c r="F36" s="42" t="s">
        <v>18</v>
      </c>
      <c r="G36" s="42"/>
      <c r="H36" s="42"/>
      <c r="I36" s="42"/>
    </row>
    <row r="37" spans="1:9" x14ac:dyDescent="0.25">
      <c r="A37" s="2"/>
      <c r="C37" s="40" t="s">
        <v>26</v>
      </c>
      <c r="D37" s="40"/>
      <c r="E37" s="40"/>
      <c r="F37" s="40"/>
      <c r="G37" s="2"/>
      <c r="H37" s="2"/>
      <c r="I37" s="2"/>
    </row>
    <row r="38" spans="1:9" x14ac:dyDescent="0.25">
      <c r="A38" s="23"/>
      <c r="B38" s="23"/>
      <c r="C38" s="41" t="s">
        <v>27</v>
      </c>
      <c r="D38" s="41"/>
      <c r="E38" s="41"/>
      <c r="F38" s="41"/>
      <c r="G38" s="23"/>
      <c r="H38" s="23"/>
      <c r="I38" s="23"/>
    </row>
  </sheetData>
  <mergeCells count="11">
    <mergeCell ref="A36:B36"/>
    <mergeCell ref="F36:I36"/>
    <mergeCell ref="C37:F37"/>
    <mergeCell ref="C38:F38"/>
    <mergeCell ref="B2:I2"/>
    <mergeCell ref="B3:I3"/>
    <mergeCell ref="A5:I5"/>
    <mergeCell ref="A30:D30"/>
    <mergeCell ref="A35:B35"/>
    <mergeCell ref="D35:E35"/>
    <mergeCell ref="F35:I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a suplidores</vt:lpstr>
      <vt:lpstr>Fact. Pendientes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2025-11-06T15:05:26Z</cp:lastPrinted>
  <dcterms:created xsi:type="dcterms:W3CDTF">2019-07-08T14:08:36Z</dcterms:created>
  <dcterms:modified xsi:type="dcterms:W3CDTF">2025-11-27T19:34:38Z</dcterms:modified>
</cp:coreProperties>
</file>