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13D1B89E-55A5-42C5-8F22-A80D6B0F2A62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4" i="1"/>
  <c r="C25" i="1"/>
  <c r="C26" i="1" s="1"/>
  <c r="C31" i="1" s="1"/>
  <c r="C17" i="1"/>
  <c r="C12" i="1"/>
  <c r="C11" i="1"/>
  <c r="C14" i="1" s="1"/>
  <c r="C37" i="1" l="1"/>
  <c r="C39" i="1" l="1"/>
  <c r="C19" i="1" l="1"/>
  <c r="C21" i="1" s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<sst xmlns="http://schemas.openxmlformats.org/spreadsheetml/2006/main" count="34" uniqueCount="33">
  <si>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</si>
  <si>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</si>
  <si>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</si>
  <si>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</si>
  <si>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</si>
  <si>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</si>
  <si>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</si>
  <si>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</si>
  <si>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</si>
  <si>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</si>
  <si>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</si>
  <si>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</si>
  <si>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</si>
  <si>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</si>
  <si>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</si>
  <si>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</si>
  <si>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</si>
  <si>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</si>
  <si>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</si>
  <si>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</si>
  <si>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</si>
  <si>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</si>
  <si>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</si>
  <si>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</si>
  <si>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</si>
  <si>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</si>
  <si>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</si>
  <si>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</si>
  <si>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 xml:space="preserve"> Enc. Div. de Contabilidad</t>
  </si>
  <si>
    <t>Juana Heredia M.</t>
  </si>
  <si>
    <t>Edwin R, Tejeda</t>
  </si>
  <si>
    <t>Enc. Administrativo y Financiero</t>
  </si>
  <si>
    <t>AL 30 DE ABRIL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</si>
</sst>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ABRIL%202026.xlsx" TargetMode="External"/><Relationship Id="rId2" Type="http://schemas.openxmlformats.org/officeDocument/2006/relationships/externalLinkPath" Target="file:///C:\Users\jheredia\Desktop\DOCUMENTOS%20DE%20JUANA\2026\AUDITOR&#205;A\INFORME%20ABRIL%202026.xlsx" TargetMode="External"/><Relationship Id="rId1" Type="http://schemas.openxmlformats.org/officeDocument/2006/relationships/externalLinkPath" Target="/Users/jheredia/Desktop/DOCUMENTOS%20DE%20JUANA/2026/AUDITOR&#205;A/INFORME%20ABRIL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CUENTA%20UNICA/CONTROL%20CUENTA%20&#218;NICA%20ENERO%202026.xlsx" TargetMode="External"/><Relationship Id="rId2" Type="http://schemas.openxmlformats.org/officeDocument/2006/relationships/externalLinkPath" Target="file:///C:\Users\jheredia\Desktop\DOCUMENTOS%20DE%20JUANA\2026\CUENTA%20UNICA\CONTROL%20CUENTA%20&#218;NICA%20ENERO%202026.xlsx" TargetMode="External"/><Relationship Id="rId1" Type="http://schemas.openxmlformats.org/officeDocument/2006/relationships/externalLinkPath" Target="/Users/jheredia/Desktop/DOCUMENTOS%20DE%20JUANA/2026/CUENTA%20UNICA/CONTROL%20CUENTA%20&#218;NICA%20EN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INFORMACIONES%20PARA%20LA%20OAI/ABRIL/Formulario%20de%20inventario%20ABRIL%202026.xlsx" TargetMode="External"/><Relationship Id="rId2" Type="http://schemas.openxmlformats.org/officeDocument/2006/relationships/externalLinkPath" Target="file:///C:\Users\jheredia\Desktop\DOCUMENTOS%20DE%20JUANA\2026\INFORMACIONES%20PARA%20LA%20OAI\ABRIL\Formulario%20de%20inventario%20ABRIL%202026.xlsx" TargetMode="External"/><Relationship Id="rId1" Type="http://schemas.openxmlformats.org/officeDocument/2006/relationships/externalLinkPath" Target="/Users/jheredia/Desktop/DOCUMENTOS%20DE%20JUANA/2026/INFORMACIONES%20PARA%20LA%20OAI/ABRIL/Formulario%20de%20inventario%20ABRIL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ENERO%202026.xlsx" TargetMode="External"/><Relationship Id="rId2" Type="http://schemas.openxmlformats.org/officeDocument/2006/relationships/externalLinkPath" Target="file:///C:\Users\jheredia\Desktop\DOCUMENTOS%20DE%20JUANA\2026\AUDITOR&#205;A\INFORME%20ENERO%202026.xlsx" TargetMode="External"/><Relationship Id="rId1" Type="http://schemas.openxmlformats.org/officeDocument/2006/relationships/externalLinkPath" Target="/Users/jheredia/Desktop/DOCUMENTOS%20DE%20JUANA/2026/AUDITOR&#205;A/INFORME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9">
          <cell r="B9">
            <v>256323401</v>
          </cell>
          <cell r="P9">
            <v>56126126.870000012</v>
          </cell>
        </row>
        <row r="52">
          <cell r="G52">
            <v>1587241.6</v>
          </cell>
          <cell r="P52">
            <v>1587241.6</v>
          </cell>
        </row>
      </sheetData>
      <sheetData sheetId="1">
        <row r="11">
          <cell r="N11">
            <v>387313.01000000007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378">
          <cell r="G3378">
            <v>5346439.9300000006</v>
          </cell>
        </row>
        <row r="3407">
          <cell r="J3407">
            <v>3200</v>
          </cell>
          <cell r="K3407">
            <v>5760</v>
          </cell>
        </row>
        <row r="3408">
          <cell r="J3408">
            <v>400</v>
          </cell>
          <cell r="K3408">
            <v>720</v>
          </cell>
        </row>
        <row r="3413">
          <cell r="J3413">
            <v>200</v>
          </cell>
          <cell r="K3413">
            <v>360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ux inventario"/>
    </sheetNames>
    <sheetDataSet>
      <sheetData sheetId="0">
        <row r="188">
          <cell r="H188">
            <v>1156585.0665600002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256323401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topLeftCell="A12" zoomScale="84" zoomScaleNormal="84" workbookViewId="0">
      <selection activeCell="B28" sqref="B28"/>
    </sheetView>
  </sheetViews>
  <sheetFormatPr baseColWidth="10" defaultColWidth="11.42578125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5" t="s">
        <v>8</v>
      </c>
      <c r="B1" s="25"/>
      <c r="C1" s="25"/>
    </row>
    <row r="2" spans="1:3" ht="15.75" x14ac:dyDescent="0.25">
      <c r="A2" s="26" t="s">
        <v>0</v>
      </c>
      <c r="B2" s="26"/>
      <c r="C2" s="26"/>
    </row>
    <row r="3" spans="1:3" ht="15.75" x14ac:dyDescent="0.25">
      <c r="A3" s="26" t="s">
        <v>1</v>
      </c>
      <c r="B3" s="26"/>
      <c r="C3" s="26"/>
    </row>
    <row r="4" spans="1:3" ht="15.75" x14ac:dyDescent="0.25">
      <c r="A4" s="27" t="s">
        <v>32</v>
      </c>
      <c r="B4" s="27"/>
      <c r="C4" s="27"/>
    </row>
    <row r="5" spans="1:3" ht="15.75" x14ac:dyDescent="0.25">
      <c r="A5" s="26" t="s">
        <v>2</v>
      </c>
      <c r="B5" s="26"/>
      <c r="C5" s="26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PRESUPUESTARIA'!$B$9-'[1]EJECUCION PRESUPUESTARIA'!$P$9</f>
        <v>200197274.13</v>
      </c>
    </row>
    <row r="12" spans="1:3" x14ac:dyDescent="0.25">
      <c r="A12" s="5" t="s">
        <v>6</v>
      </c>
      <c r="B12" s="21"/>
      <c r="C12" s="22">
        <f>+'[2]BANCO CUENTA OPERATIVA'!$G$3378+'[2]BANCO CUENTA OPERATIVA'!$J$3407+'[2]BANCO CUENTA OPERATIVA'!$K$3407+'[2]BANCO CUENTA OPERATIVA'!$J$3408+'[2]BANCO CUENTA OPERATIVA'!$K$3408+'[2]BANCO CUENTA OPERATIVA'!$K$3413+'[2]BANCO CUENTA OPERATIVA'!$J$3413-'[1]EJECUCION CUENTA OPERATIVA'!$N$11</f>
        <v>4969766.9200000009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205167041.04999998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+'[3]Aux inventario'!$H$188+'[1]EJECUCION PRESUPUESTARIA'!$G$52</f>
        <v>2743826.6665600003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2743826.6665600003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207910867.71655998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>
        <f>+'[2]BANCO CUENTA OPERATIVA'!$J$3407+'[2]BANCO CUENTA OPERATIVA'!$K$3407+'[2]BANCO CUENTA OPERATIVA'!$J$3408+'[2]BANCO CUENTA OPERATIVA'!$K$3408+'[2]BANCO CUENTA OPERATIVA'!$J$3413+'[2]BANCO CUENTA OPERATIVA'!$K$3413</f>
        <v>10640</v>
      </c>
    </row>
    <row r="26" spans="1:3" x14ac:dyDescent="0.25">
      <c r="A26" s="5" t="s">
        <v>16</v>
      </c>
      <c r="B26" s="6"/>
      <c r="C26" s="10">
        <f>SUM(C25)</f>
        <v>10640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10640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f>+'[4]EJECUCION PRESUPUESTARIA'!$B$11</f>
        <v>256323401</v>
      </c>
    </row>
    <row r="35" spans="1:3" x14ac:dyDescent="0.25">
      <c r="A35" s="5" t="s">
        <v>22</v>
      </c>
      <c r="B35" s="6"/>
      <c r="C35" s="10"/>
    </row>
    <row r="36" spans="1:3" ht="16.5" customHeight="1" x14ac:dyDescent="0.25">
      <c r="A36" s="5" t="s">
        <v>23</v>
      </c>
      <c r="B36" s="6"/>
      <c r="C36" s="16">
        <f>+'[3]Aux inventario'!$H$188+'[2]BANCO CUENTA OPERATIVA'!$G$3378+'[2]BANCO CUENTA OPERATIVA'!$J$3407+'[2]BANCO CUENTA OPERATIVA'!$K$3407+'[2]BANCO CUENTA OPERATIVA'!$J$3408+'[2]BANCO CUENTA OPERATIVA'!$K$3408+'[2]BANCO CUENTA OPERATIVA'!$J$3413+'[2]BANCO CUENTA OPERATIVA'!$K$3413-'[1]EJECUCION PRESUPUESTARIA'!$P$9-'[1]EJECUCION CUENTA OPERATIVA'!$N$11+'[1]EJECUCION PRESUPUESTARIA'!$P$52-10640</f>
        <v>-48423173.283440009</v>
      </c>
    </row>
    <row r="37" spans="1:3" ht="42.75" customHeight="1" x14ac:dyDescent="0.25">
      <c r="A37" s="5" t="s">
        <v>24</v>
      </c>
      <c r="B37" s="6"/>
      <c r="C37" s="17">
        <f>SUM(C34:C36)</f>
        <v>207900227.71656001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207910867.71656001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29</v>
      </c>
      <c r="B43" s="29" t="s">
        <v>30</v>
      </c>
      <c r="C43" s="29"/>
    </row>
    <row r="44" spans="1:3" x14ac:dyDescent="0.25">
      <c r="A44" s="19" t="s">
        <v>28</v>
      </c>
      <c r="B44" s="28" t="s">
        <v>31</v>
      </c>
      <c r="C44" s="28"/>
    </row>
    <row r="45" spans="1:3" x14ac:dyDescent="0.25">
      <c r="A45" s="18"/>
      <c r="B45" s="20"/>
      <c r="C45" s="20"/>
    </row>
    <row r="46" spans="1:3" x14ac:dyDescent="0.25">
      <c r="A46" s="29" t="s">
        <v>26</v>
      </c>
      <c r="B46" s="29"/>
      <c r="C46" s="29"/>
    </row>
    <row r="47" spans="1:3" x14ac:dyDescent="0.25">
      <c r="A47" s="28" t="s">
        <v>27</v>
      </c>
      <c r="B47" s="28"/>
      <c r="C47" s="28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2026-05-05T16:58:34Z</cp:lastPrinted>
  <dcterms:created xsi:type="dcterms:W3CDTF">2019-09-05T19:42:56Z</dcterms:created>
  <dcterms:modified xsi:type="dcterms:W3CDTF">2026-05-07T16:33:04Z</dcterms:modified>
</cp:coreProperties>
</file>