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C99C7A25-7F51-4A1B-B0E2-0B16476772CB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36" i="1"/>
  <c r="C17" i="1"/>
  <c r="C12" i="1"/>
  <c r="C34" i="1"/>
  <c r="C26" i="1"/>
  <c r="C31" i="1" s="1"/>
  <c r="C14" i="1" l="1"/>
  <c r="C37" i="1" l="1"/>
  <c r="C39" i="1" l="1"/>
  <c r="C19" i="1" l="1"/>
  <c r="C21" i="1" s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<sst xmlns="http://schemas.openxmlformats.org/spreadsheetml/2006/main" count="34" uniqueCount="33">
  <si>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</si>
  <si>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</si>
  <si>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</si>
  <si>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</si>
  <si>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</si>
  <si>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</si>
  <si>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</si>
  <si>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</si>
  <si>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</si>
  <si>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</si>
  <si>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</si>
  <si>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</si>
  <si>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</si>
  <si>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</si>
  <si>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</si>
  <si>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</si>
  <si>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</si>
  <si>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</si>
  <si>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</si>
  <si>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</si>
  <si>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</si>
  <si>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</si>
  <si>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</si>
  <si>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</si>
  <si>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</si>
  <si>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</si>
  <si>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</si>
  <si>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</si>
  <si>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 xml:space="preserve"> Enc. Div. de Contabilidad</t>
  </si>
  <si>
    <t>Juana Heredia M.</t>
  </si>
  <si>
    <t>Edwin R, Tejeda</t>
  </si>
  <si>
    <t>Enc. Administrativo y Financiero</t>
  </si>
  <si>
    <t>AL 31 DE MAYO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</si>
</sst>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6\INFORMACIONES%20PARA%20LA%20OAI\MAYO\Ejecuci&#243;n%20del%20gasto%20mayo%202026.xlsx" TargetMode="External"/><Relationship Id="rId1" Type="http://schemas.openxmlformats.org/officeDocument/2006/relationships/externalLinkPath" Target="Ejecuci&#243;n%20del%20gasto%20may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CUENTA%20UNICA/CONTROL%20CUENTA%20&#218;NICA%20ENERO%202026.xlsx" TargetMode="External"/><Relationship Id="rId2" Type="http://schemas.openxmlformats.org/officeDocument/2006/relationships/externalLinkPath" Target="file:///C:\Users\jheredia\Desktop\DOCUMENTOS%20DE%20JUANA\2026\CUENTA%20UNICA\CONTROL%20CUENTA%20&#218;NICA%20ENERO%202026.xlsx" TargetMode="External"/><Relationship Id="rId1" Type="http://schemas.openxmlformats.org/officeDocument/2006/relationships/externalLinkPath" Target="/Users/jheredia/Desktop/DOCUMENTOS%20DE%20JUANA/2026/CUENTA%20UNICA/CONTROL%20CUENTA%20&#218;NICA%20EN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MAYO%202026.xlsx" TargetMode="External"/><Relationship Id="rId2" Type="http://schemas.openxmlformats.org/officeDocument/2006/relationships/externalLinkPath" Target="file:///C:\Users\jheredia\Desktop\DOCUMENTOS%20DE%20JUANA\2026\AUDITOR&#205;A\INFORME%20MAYO%202026.xlsx" TargetMode="External"/><Relationship Id="rId1" Type="http://schemas.openxmlformats.org/officeDocument/2006/relationships/externalLinkPath" Target="/Users/jheredia/Desktop/DOCUMENTOS%20DE%20JUANA/2026/AUDITOR&#205;A/INFORME%20MAYO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INFORMACIONES%20PARA%20LA%20OAI/MAYO/Formulario%20de%20inventario%20MAYO%202026.xlsx" TargetMode="External"/><Relationship Id="rId2" Type="http://schemas.openxmlformats.org/officeDocument/2006/relationships/externalLinkPath" Target="file:///C:\Users\jheredia\Desktop\DOCUMENTOS%20DE%20JUANA\2026\INFORMACIONES%20PARA%20LA%20OAI\MAYO\Formulario%20de%20inventario%20MAYO%202026.xlsx" TargetMode="External"/><Relationship Id="rId1" Type="http://schemas.openxmlformats.org/officeDocument/2006/relationships/externalLinkPath" Target="/Users/jheredia/Desktop/DOCUMENTOS%20DE%20JUANA/2026/INFORMACIONES%20PARA%20LA%20OAI/MAYO/Formulario%20de%20inventario%20MAYO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ENERO%202026.xlsx" TargetMode="External"/><Relationship Id="rId2" Type="http://schemas.openxmlformats.org/officeDocument/2006/relationships/externalLinkPath" Target="file:///C:\Users\jheredia\Desktop\DOCUMENTOS%20DE%20JUANA\2026\AUDITOR&#205;A\INFORME%20ENERO%202026.xlsx" TargetMode="External"/><Relationship Id="rId1" Type="http://schemas.openxmlformats.org/officeDocument/2006/relationships/externalLinkPath" Target="/Users/jheredia/Desktop/DOCUMENTOS%20DE%20JUANA/2026/AUDITOR&#205;A/INFORME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</sheetNames>
    <sheetDataSet>
      <sheetData sheetId="0">
        <row r="9">
          <cell r="B9">
            <v>256323401</v>
          </cell>
          <cell r="P9">
            <v>68754504.959999993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378">
          <cell r="G3378">
            <v>5346439.9300000006</v>
          </cell>
        </row>
        <row r="3407">
          <cell r="J3407">
            <v>3200</v>
          </cell>
          <cell r="K3407">
            <v>5760</v>
          </cell>
        </row>
        <row r="3408">
          <cell r="J3408">
            <v>400</v>
          </cell>
          <cell r="K3408">
            <v>720</v>
          </cell>
        </row>
        <row r="3413">
          <cell r="J3413">
            <v>200</v>
          </cell>
          <cell r="K3413">
            <v>360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9">
          <cell r="P9">
            <v>68754504.959999993</v>
          </cell>
        </row>
        <row r="52">
          <cell r="P52">
            <v>1820453.02</v>
          </cell>
        </row>
      </sheetData>
      <sheetData sheetId="1">
        <row r="11">
          <cell r="N11">
            <v>915093.83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ux inventario"/>
    </sheetNames>
    <sheetDataSet>
      <sheetData sheetId="0">
        <row r="188">
          <cell r="H188">
            <v>932767.23452000006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256323401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topLeftCell="A15" zoomScale="84" zoomScaleNormal="84" workbookViewId="0">
      <selection activeCell="F24" sqref="F24"/>
    </sheetView>
  </sheetViews>
  <sheetFormatPr baseColWidth="10" defaultColWidth="11.42578125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PRESUPUESTARIA'!$B$9-'[1]EJECUCION PRESUPUESTARIA'!$P$9</f>
        <v>187568896.04000002</v>
      </c>
    </row>
    <row r="12" spans="1:3" x14ac:dyDescent="0.25">
      <c r="A12" s="5" t="s">
        <v>6</v>
      </c>
      <c r="B12" s="21"/>
      <c r="C12" s="22">
        <f>+'[2]BANCO CUENTA OPERATIVA'!$G$3378-'[3]EJECUCION CUENTA OPERATIVA'!$N$11+'[2]BANCO CUENTA OPERATIVA'!$J$3407+'[2]BANCO CUENTA OPERATIVA'!$K$3407+'[2]BANCO CUENTA OPERATIVA'!$J$3408+'[2]BANCO CUENTA OPERATIVA'!$K$3408+'[2]BANCO CUENTA OPERATIVA'!$J$3413+'[2]BANCO CUENTA OPERATIVA'!$K$3413</f>
        <v>4441986.1000000006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192010882.14000002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+'[4]Aux inventario'!$H$188+'[3]EJECUCION PRESUPUESTARIA'!$P$52</f>
        <v>2753220.25452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2753220.25452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194764102.39452001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f>SUM(C25)</f>
        <v>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f>+'[5]EJECUCION PRESUPUESTARIA'!$B$11</f>
        <v>256323401</v>
      </c>
    </row>
    <row r="35" spans="1:3" x14ac:dyDescent="0.25">
      <c r="A35" s="5" t="s">
        <v>22</v>
      </c>
      <c r="B35" s="6"/>
      <c r="C35" s="10"/>
    </row>
    <row r="36" spans="1:3" ht="16.5" customHeight="1" x14ac:dyDescent="0.25">
      <c r="A36" s="5" t="s">
        <v>23</v>
      </c>
      <c r="B36" s="6"/>
      <c r="C36" s="16">
        <f>+'[2]BANCO CUENTA OPERATIVA'!$G$3378+'[4]Aux inventario'!$H$188-'[3]EJECUCION PRESUPUESTARIA'!$P$9-'[3]EJECUCION CUENTA OPERATIVA'!$N$11+'[3]EJECUCION PRESUPUESTARIA'!$P$52+'[2]BANCO CUENTA OPERATIVA'!$J$3407+'[2]BANCO CUENTA OPERATIVA'!$J$3408+'[2]BANCO CUENTA OPERATIVA'!$K$3407+'[2]BANCO CUENTA OPERATIVA'!$K$3408+'[2]BANCO CUENTA OPERATIVA'!$J$3413+'[2]BANCO CUENTA OPERATIVA'!$K$3413</f>
        <v>-61559298.605479985</v>
      </c>
    </row>
    <row r="37" spans="1:3" ht="42.75" customHeight="1" x14ac:dyDescent="0.25">
      <c r="A37" s="5" t="s">
        <v>24</v>
      </c>
      <c r="B37" s="6"/>
      <c r="C37" s="17">
        <f>SUM(C34:C36)</f>
        <v>194764102.39452001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194764102.39452001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29</v>
      </c>
      <c r="B43" s="26" t="s">
        <v>30</v>
      </c>
      <c r="C43" s="26"/>
    </row>
    <row r="44" spans="1:3" x14ac:dyDescent="0.25">
      <c r="A44" s="19" t="s">
        <v>28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2026-06-01T19:00:17Z</cp:lastPrinted>
  <dcterms:created xsi:type="dcterms:W3CDTF">2019-09-05T19:42:56Z</dcterms:created>
  <dcterms:modified xsi:type="dcterms:W3CDTF">2026-06-03T13:19:33Z</dcterms:modified>
</cp:coreProperties>
</file>